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1775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<sst xmlns="http://schemas.openxmlformats.org/spreadsheetml/2006/main" count="103" uniqueCount="90">
  <si>
    <t>84/7=</t>
  </si>
  <si>
    <t>96/8=</t>
  </si>
  <si>
    <t>2/2=</t>
  </si>
  <si>
    <t>32/8=</t>
  </si>
  <si>
    <t>10/5=</t>
  </si>
  <si>
    <t>12/2=</t>
  </si>
  <si>
    <t>120/12=</t>
  </si>
  <si>
    <t>88/11=</t>
  </si>
  <si>
    <t>40/8=</t>
  </si>
  <si>
    <t>108/9=</t>
  </si>
  <si>
    <t>0/9=</t>
  </si>
  <si>
    <t>16/2=</t>
  </si>
  <si>
    <t>60/5=</t>
  </si>
  <si>
    <t>21/7=</t>
  </si>
  <si>
    <t>20/4=</t>
  </si>
  <si>
    <t>36/12=</t>
  </si>
  <si>
    <t>32/4=</t>
  </si>
  <si>
    <t>80/10=</t>
  </si>
  <si>
    <t>36/4=</t>
  </si>
  <si>
    <t>40/10=</t>
  </si>
  <si>
    <t>55/5=</t>
  </si>
  <si>
    <t>36/9=</t>
  </si>
  <si>
    <t>25/5=</t>
  </si>
  <si>
    <t>72/9=</t>
  </si>
  <si>
    <t>30/6=</t>
  </si>
  <si>
    <t>48/8=</t>
  </si>
  <si>
    <t>28/4=</t>
  </si>
  <si>
    <t>56/7=</t>
  </si>
  <si>
    <t>81/9=</t>
  </si>
  <si>
    <t>132/11=</t>
  </si>
  <si>
    <t>90/10=</t>
  </si>
  <si>
    <t>9/3=</t>
  </si>
  <si>
    <t>49/7=</t>
  </si>
  <si>
    <t>100/10=</t>
  </si>
  <si>
    <t>54/9=</t>
  </si>
  <si>
    <t>14/2=</t>
  </si>
  <si>
    <t>63/7=</t>
  </si>
  <si>
    <t>0/5=</t>
  </si>
  <si>
    <t>45/9=</t>
  </si>
  <si>
    <t>72/12=</t>
  </si>
  <si>
    <t>110/11=</t>
  </si>
  <si>
    <t>15/5=</t>
  </si>
  <si>
    <t>27/9=</t>
  </si>
  <si>
    <t>77/11=</t>
  </si>
  <si>
    <t>48/4=</t>
  </si>
  <si>
    <t>144/12=</t>
  </si>
  <si>
    <t>35/7=</t>
  </si>
  <si>
    <t>121/11=</t>
  </si>
  <si>
    <t>9/9=</t>
  </si>
  <si>
    <t>42/6=</t>
  </si>
  <si>
    <t>64/8=</t>
  </si>
  <si>
    <t>56/8=</t>
  </si>
  <si>
    <t>90/9=</t>
  </si>
  <si>
    <t>24/8=</t>
  </si>
  <si>
    <t>48/6=</t>
  </si>
  <si>
    <t>18/6=</t>
  </si>
  <si>
    <t>54/6=</t>
  </si>
  <si>
    <t>72/8=</t>
  </si>
  <si>
    <t>48/12=</t>
  </si>
  <si>
    <t>18/2=</t>
  </si>
  <si>
    <t>24/12=</t>
  </si>
  <si>
    <t>12/6=</t>
  </si>
  <si>
    <t>9/0=</t>
  </si>
  <si>
    <t>12/4=</t>
  </si>
  <si>
    <t>16/4=</t>
  </si>
  <si>
    <t>66/11=</t>
  </si>
  <si>
    <t>42/7=</t>
  </si>
  <si>
    <t>14/7=</t>
  </si>
  <si>
    <t>20/2=</t>
  </si>
  <si>
    <t>18/3=</t>
  </si>
  <si>
    <t>33/3=</t>
  </si>
  <si>
    <t>16/8=</t>
  </si>
  <si>
    <t>96/12=</t>
  </si>
  <si>
    <t>4/2=</t>
  </si>
  <si>
    <t>60/12=</t>
  </si>
  <si>
    <t>4/0=</t>
  </si>
  <si>
    <t>20/10=</t>
  </si>
  <si>
    <t>15/3=</t>
  </si>
  <si>
    <t>6/2=</t>
  </si>
  <si>
    <t>36/6=</t>
  </si>
  <si>
    <t>132/12=</t>
  </si>
  <si>
    <t>40/4=</t>
  </si>
  <si>
    <t>20/5=</t>
  </si>
  <si>
    <t>4/4=</t>
  </si>
  <si>
    <t>50/10=</t>
  </si>
  <si>
    <t>40/5=</t>
  </si>
  <si>
    <t>63/9=</t>
  </si>
  <si>
    <t>Can divide numbers up to 144 / 12</t>
  </si>
  <si>
    <t>Name</t>
  </si>
  <si>
    <t>Basic-Facts Test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</si>
</sst>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8"/>
      <name val="Geneva"/>
      <family val="0"/>
    </font>
    <font>
      <b/>
      <sz val="14"/>
      <color indexed="8"/>
      <name val="Geneva"/>
      <family val="0"/>
    </font>
    <font>
      <sz val="12"/>
      <color indexed="8"/>
      <name val="System"/>
      <family val="0"/>
    </font>
    <font>
      <sz val="11"/>
      <color indexed="8"/>
      <name val="Geneva"/>
      <family val="0"/>
    </font>
    <font>
      <b/>
      <sz val="12"/>
      <color indexed="8"/>
      <name val="Geneva"/>
      <family val="0"/>
    </font>
    <font>
      <b/>
      <sz val="12"/>
      <name val="System"/>
      <family val="0"/>
    </font>
    <font>
      <b/>
      <sz val="9"/>
      <color indexed="63"/>
      <name val="System"/>
      <family val="2"/>
    </font>
    <font>
      <b/>
      <sz val="14"/>
      <color indexed="63"/>
      <name val="System"/>
      <family val="2"/>
    </font>
    <font>
      <b/>
      <sz val="9"/>
      <color indexed="8"/>
      <name val="Geneva"/>
      <family val="0"/>
    </font>
    <font>
      <b/>
      <sz val="12"/>
      <name val="Geneva"/>
      <family val="0"/>
    </font>
    <font>
      <sz val="14"/>
      <color indexed="10"/>
      <name val="Genev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hidden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applyProtection="1">
      <alignment/>
      <protection hidden="1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applyProtection="1">
      <alignment/>
      <protection hidden="1"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10" fillId="0" borderId="0" xfId="0" applyFont="1" applyFill="1" applyBorder="1" applyAlignment="1">
      <alignment horizontal="right"/>
    </xf>
    <xf numFmtId="0" fontId="10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11" fillId="0" borderId="2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Alignment="1" applyProtection="1">
      <alignment/>
      <protection hidden="1"/>
    </xf>
    <xf numFmtId="0" fontId="12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/>
    </xf>
    <xf numFmtId="0" fontId="9" fillId="0" borderId="3" xfId="0" applyFont="1" applyFill="1" applyBorder="1" applyAlignment="1" applyProtection="1">
      <alignment horizontal="left"/>
      <protection/>
    </xf>
    <xf numFmtId="0" fontId="13" fillId="0" borderId="2" xfId="0" applyFont="1" applyBorder="1" applyAlignment="1" applyProtection="1">
      <alignment horizontal="center"/>
      <protection locked="0"/>
    </xf>
    <xf numFmtId="0" fontId="14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95250</xdr:colOff>
      <xdr:row>1</xdr:row>
      <xdr:rowOff>9525</xdr:rowOff>
    </xdr:from>
    <xdr:to>
      <xdr:col>16</xdr:col>
      <xdr:colOff>142875</xdr:colOff>
      <xdr:row>3</xdr:row>
      <xdr:rowOff>190500</xdr:rowOff>
    </xdr:to>
    <xdr:grpSp>
      <xdr:nvGrpSpPr>
        <xdr:cNvPr id="1" name="Group 7"/>
        <xdr:cNvGrpSpPr>
          <a:grpSpLocks/>
        </xdr:cNvGrpSpPr>
      </xdr:nvGrpSpPr>
      <xdr:grpSpPr>
        <a:xfrm>
          <a:off x="95250" y="238125"/>
          <a:ext cx="6715125" cy="638175"/>
          <a:chOff x="12" y="25"/>
          <a:chExt cx="616" cy="67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12" y="25"/>
            <a:ext cx="616" cy="67"/>
            <a:chOff x="48" y="25"/>
            <a:chExt cx="603" cy="88"/>
          </a:xfrm>
          <a:solidFill>
            <a:srgbClr val="FFFFFF"/>
          </a:solidFill>
        </xdr:grpSpPr>
        <xdr:sp>
          <xdr:nvSpPr>
            <xdr:cNvPr id="3" name="AutoShape 3"/>
            <xdr:cNvSpPr>
              <a:spLocks/>
            </xdr:cNvSpPr>
          </xdr:nvSpPr>
          <xdr:spPr>
            <a:xfrm>
              <a:off x="48" y="25"/>
              <a:ext cx="603" cy="88"/>
            </a:xfrm>
            <a:prstGeom prst="bevel">
              <a:avLst/>
            </a:prstGeom>
            <a:gradFill rotWithShape="1">
              <a:gsLst>
                <a:gs pos="0">
                  <a:srgbClr val="00FFFF"/>
                </a:gs>
                <a:gs pos="100000">
                  <a:srgbClr val="007575"/>
                </a:gs>
              </a:gsLst>
              <a:lin ang="5400000" scaled="1"/>
            </a:gradFill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showGridLines="0" showRowColHeaders="0" tabSelected="1" workbookViewId="0" topLeftCell="A1">
      <selection activeCell="B7" sqref="B7"/>
    </sheetView>
  </sheetViews>
  <sheetFormatPr defaultColWidth="9.00390625" defaultRowHeight="12"/>
  <cols>
    <col min="1" max="1" width="12.75390625" style="1" customWidth="1"/>
    <col min="2" max="2" width="6.875" style="2" customWidth="1"/>
    <col min="3" max="3" width="2.375" style="3" hidden="1" customWidth="1"/>
    <col min="4" max="4" width="3.25390625" style="0" customWidth="1"/>
    <col min="5" max="5" width="10.875" style="1" customWidth="1"/>
    <col min="6" max="6" width="7.375" style="0" customWidth="1"/>
    <col min="7" max="7" width="3.375" style="0" hidden="1" customWidth="1"/>
    <col min="8" max="8" width="3.25390625" style="0" customWidth="1"/>
    <col min="9" max="9" width="10.875" style="1" customWidth="1"/>
    <col min="10" max="10" width="7.00390625" style="0" customWidth="1"/>
    <col min="11" max="11" width="4.00390625" style="0" hidden="1" customWidth="1"/>
    <col min="12" max="12" width="3.75390625" style="0" customWidth="1"/>
    <col min="13" max="13" width="10.875" style="1" customWidth="1"/>
    <col min="14" max="14" width="6.875" style="0" customWidth="1"/>
    <col min="15" max="15" width="3.00390625" style="3" hidden="1" customWidth="1"/>
    <col min="16" max="16" width="3.75390625" style="0" customWidth="1"/>
    <col min="17" max="16384" width="11.375" style="0" customWidth="1"/>
  </cols>
  <sheetData>
    <row r="1" spans="1:26" ht="18">
      <c r="A1" s="25" t="s">
        <v>88</v>
      </c>
      <c r="B1" s="42"/>
      <c r="C1" s="42"/>
      <c r="D1" s="42"/>
      <c r="E1" s="42"/>
      <c r="F1" s="42"/>
      <c r="G1" s="42"/>
      <c r="H1" s="42"/>
      <c r="I1" s="42"/>
      <c r="J1" s="28"/>
      <c r="K1" s="26"/>
      <c r="L1" s="27"/>
      <c r="M1" s="29" t="s">
        <v>89</v>
      </c>
      <c r="O1" s="11"/>
      <c r="P1" s="4"/>
      <c r="Q1" s="4"/>
      <c r="R1" s="5"/>
      <c r="S1" s="5"/>
      <c r="T1" s="5"/>
      <c r="U1" s="5"/>
      <c r="V1" s="5"/>
      <c r="W1" s="5"/>
      <c r="X1" s="5"/>
      <c r="Y1" s="5"/>
      <c r="Z1" s="5"/>
    </row>
    <row r="2" spans="1:26" ht="18">
      <c r="A2" s="9"/>
      <c r="B2" s="10"/>
      <c r="C2" s="11"/>
      <c r="D2" s="4"/>
      <c r="E2" s="9"/>
      <c r="F2" s="12"/>
      <c r="G2" s="4"/>
      <c r="H2" s="13"/>
      <c r="I2" s="9"/>
      <c r="J2" s="4"/>
      <c r="K2" s="4"/>
      <c r="L2" s="4"/>
      <c r="M2" s="9"/>
      <c r="N2" s="4"/>
      <c r="O2" s="11"/>
      <c r="P2" s="4"/>
      <c r="Q2" s="4"/>
      <c r="R2" s="5"/>
      <c r="S2" s="5"/>
      <c r="T2" s="5"/>
      <c r="U2" s="5"/>
      <c r="V2" s="5"/>
      <c r="W2" s="5"/>
      <c r="X2" s="5"/>
      <c r="Y2" s="5"/>
      <c r="Z2" s="5"/>
    </row>
    <row r="3" spans="1:26" ht="18">
      <c r="A3" s="9"/>
      <c r="B3" s="10"/>
      <c r="C3" s="11"/>
      <c r="D3" s="4"/>
      <c r="E3" s="9"/>
      <c r="F3" s="12"/>
      <c r="G3" s="4"/>
      <c r="H3" s="13"/>
      <c r="I3" s="9"/>
      <c r="J3" s="4"/>
      <c r="K3" s="4"/>
      <c r="L3" s="4"/>
      <c r="M3" s="9"/>
      <c r="N3" s="4"/>
      <c r="O3" s="11"/>
      <c r="P3" s="4"/>
      <c r="Q3" s="4"/>
      <c r="R3" s="5"/>
      <c r="S3" s="5"/>
      <c r="T3" s="5"/>
      <c r="U3" s="5"/>
      <c r="V3" s="5"/>
      <c r="W3" s="5"/>
      <c r="X3" s="5"/>
      <c r="Y3" s="5"/>
      <c r="Z3" s="5"/>
    </row>
    <row r="4" spans="1:26" ht="18">
      <c r="A4" s="9"/>
      <c r="B4" s="10"/>
      <c r="C4" s="11"/>
      <c r="D4" s="4"/>
      <c r="E4" s="9"/>
      <c r="F4" s="12"/>
      <c r="G4" s="4"/>
      <c r="H4" s="13"/>
      <c r="I4" s="9"/>
      <c r="J4" s="4"/>
      <c r="K4" s="4"/>
      <c r="L4" s="4"/>
      <c r="M4" s="9"/>
      <c r="N4" s="4"/>
      <c r="O4" s="11"/>
      <c r="P4" s="4"/>
      <c r="Q4" s="4"/>
      <c r="R4" s="5"/>
      <c r="S4" s="5"/>
      <c r="T4" s="5"/>
      <c r="U4" s="5"/>
      <c r="V4" s="5"/>
      <c r="W4" s="5"/>
      <c r="X4" s="5"/>
      <c r="Y4" s="5"/>
      <c r="Z4" s="5"/>
    </row>
    <row r="5" spans="1:26" ht="15.75">
      <c r="A5" s="9"/>
      <c r="B5" s="10"/>
      <c r="C5" s="11"/>
      <c r="D5" s="4"/>
      <c r="E5" s="9"/>
      <c r="F5" s="12"/>
      <c r="G5" s="4"/>
      <c r="H5" s="30" t="s">
        <v>87</v>
      </c>
      <c r="I5" s="9"/>
      <c r="J5" s="4"/>
      <c r="K5" s="4"/>
      <c r="L5" s="4"/>
      <c r="M5" s="9"/>
      <c r="N5" s="4"/>
      <c r="O5" s="11"/>
      <c r="P5" s="4"/>
      <c r="Q5" s="4"/>
      <c r="R5" s="5"/>
      <c r="S5" s="5"/>
      <c r="T5" s="5"/>
      <c r="U5" s="5"/>
      <c r="V5" s="5"/>
      <c r="W5" s="5"/>
      <c r="X5" s="5"/>
      <c r="Y5" s="5"/>
      <c r="Z5" s="5"/>
    </row>
    <row r="6" spans="1:26" ht="12">
      <c r="A6" s="9"/>
      <c r="B6" s="10"/>
      <c r="C6" s="11"/>
      <c r="D6" s="4"/>
      <c r="E6" s="9"/>
      <c r="F6" s="4"/>
      <c r="G6" s="4"/>
      <c r="H6" s="31"/>
      <c r="I6" s="9"/>
      <c r="J6" s="4"/>
      <c r="K6" s="4"/>
      <c r="L6" s="4"/>
      <c r="M6" s="9"/>
      <c r="N6" s="4"/>
      <c r="O6" s="11"/>
      <c r="P6" s="4"/>
      <c r="Q6" s="4"/>
      <c r="R6" s="5"/>
      <c r="S6" s="5"/>
      <c r="T6" s="5"/>
      <c r="U6" s="5"/>
      <c r="V6" s="5"/>
      <c r="W6" s="5"/>
      <c r="X6" s="5"/>
      <c r="Y6" s="5"/>
      <c r="Z6" s="5"/>
    </row>
    <row r="7" spans="1:26" ht="16.5" customHeight="1">
      <c r="A7" s="32" t="s">
        <v>61</v>
      </c>
      <c r="B7" s="33"/>
      <c r="C7" s="34" t="str">
        <f>IF(B7=2,1,IF(B7&lt;&gt;2,"√"))</f>
        <v>√</v>
      </c>
      <c r="D7" s="43">
        <f>IF(AND($M$32=0,$B$1="check"),IF(C7="√","√",""),"")</f>
      </c>
      <c r="E7" s="32" t="s">
        <v>38</v>
      </c>
      <c r="F7" s="33"/>
      <c r="G7" s="35" t="str">
        <f>IF(F7=5,1,IF(F7&lt;&gt;5,"√"))</f>
        <v>√</v>
      </c>
      <c r="H7" s="43">
        <f>IF(AND($M$32=0,$B$1="check"),IF(G7="√","√",""),"")</f>
      </c>
      <c r="I7" s="32" t="s">
        <v>74</v>
      </c>
      <c r="J7" s="33"/>
      <c r="K7" s="35" t="str">
        <f>IF(J7=5,1,IF(J7&lt;&gt;5,"√"))</f>
        <v>√</v>
      </c>
      <c r="L7" s="43">
        <f>IF(AND($M$32=0,$B$1="check"),IF(K7="√","√",""),"")</f>
      </c>
      <c r="M7" s="32" t="s">
        <v>42</v>
      </c>
      <c r="N7" s="14"/>
      <c r="O7" s="11" t="str">
        <f>IF(N7=3,1,IF(N7&lt;&gt;3,"√"))</f>
        <v>√</v>
      </c>
      <c r="P7" s="43">
        <f>IF(AND($M$32=0,$B$1="check"),IF(O7="√","√",""),"")</f>
      </c>
      <c r="Q7" s="4"/>
      <c r="R7" s="5"/>
      <c r="S7" s="5"/>
      <c r="T7" s="5"/>
      <c r="U7" s="5"/>
      <c r="V7" s="5"/>
      <c r="W7" s="5"/>
      <c r="X7" s="5"/>
      <c r="Y7" s="5"/>
      <c r="Z7" s="5"/>
    </row>
    <row r="8" spans="1:26" ht="16.5" customHeight="1">
      <c r="A8" s="32" t="s">
        <v>22</v>
      </c>
      <c r="B8" s="33"/>
      <c r="C8" s="34" t="str">
        <f>IF(B8=5,1,IF(B8&lt;&gt;5,"√"))</f>
        <v>√</v>
      </c>
      <c r="D8" s="43">
        <f aca="true" t="shared" si="0" ref="D8:D31">IF(AND($M$32=0,$B$1="check"),IF(C8="√","√",""),"")</f>
      </c>
      <c r="E8" s="32" t="s">
        <v>47</v>
      </c>
      <c r="F8" s="33"/>
      <c r="G8" s="35" t="str">
        <f>IF(F8=11,1,IF(F8&lt;&gt;11,"√"))</f>
        <v>√</v>
      </c>
      <c r="H8" s="43">
        <f aca="true" t="shared" si="1" ref="H8:H31">IF(AND($M$32=0,$B$1="check"),IF(G8="√","√",""),"")</f>
      </c>
      <c r="I8" s="32" t="s">
        <v>2</v>
      </c>
      <c r="J8" s="33"/>
      <c r="K8" s="35" t="str">
        <f>IF(J8=1,1,IF(J8&lt;&gt;1,"√"))</f>
        <v>√</v>
      </c>
      <c r="L8" s="43">
        <f aca="true" t="shared" si="2" ref="L8:L31">IF(AND($M$32=0,$B$1="check"),IF(K8="√","√",""),"")</f>
      </c>
      <c r="M8" s="32" t="s">
        <v>52</v>
      </c>
      <c r="N8" s="14"/>
      <c r="O8" s="11" t="str">
        <f>IF(N8=10,1,IF(N8&lt;&gt;10,"√"))</f>
        <v>√</v>
      </c>
      <c r="P8" s="43">
        <f aca="true" t="shared" si="3" ref="P8:P31">IF(AND($M$32=0,$B$1="check"),IF(O8="√","√",""),"")</f>
      </c>
      <c r="Q8" s="4"/>
      <c r="R8" s="5"/>
      <c r="S8" s="5"/>
      <c r="T8" s="5"/>
      <c r="U8" s="5"/>
      <c r="V8" s="5"/>
      <c r="W8" s="5"/>
      <c r="X8" s="5"/>
      <c r="Y8" s="5"/>
      <c r="Z8" s="5"/>
    </row>
    <row r="9" spans="1:26" ht="16.5" customHeight="1">
      <c r="A9" s="32" t="s">
        <v>7</v>
      </c>
      <c r="B9" s="33"/>
      <c r="C9" s="34" t="str">
        <f>IF(B9=8,1,IF(B9&lt;&gt;8,"√"))</f>
        <v>√</v>
      </c>
      <c r="D9" s="43">
        <f t="shared" si="0"/>
      </c>
      <c r="E9" s="32" t="s">
        <v>57</v>
      </c>
      <c r="F9" s="33"/>
      <c r="G9" s="35" t="str">
        <f>IF(F9=9,1,IF(F9&lt;&gt;9,"√"))</f>
        <v>√</v>
      </c>
      <c r="H9" s="43">
        <f t="shared" si="1"/>
      </c>
      <c r="I9" s="32" t="s">
        <v>12</v>
      </c>
      <c r="J9" s="33"/>
      <c r="K9" s="35" t="str">
        <f>IF(J9=12,1,IF(J9&lt;&gt;12,"√"))</f>
        <v>√</v>
      </c>
      <c r="L9" s="43">
        <f t="shared" si="2"/>
      </c>
      <c r="M9" s="32" t="s">
        <v>71</v>
      </c>
      <c r="N9" s="14"/>
      <c r="O9" s="11" t="str">
        <f>IF(N9=2,1,IF(N9&lt;&gt;2,"√"))</f>
        <v>√</v>
      </c>
      <c r="P9" s="43">
        <f t="shared" si="3"/>
      </c>
      <c r="Q9" s="4"/>
      <c r="R9" s="5"/>
      <c r="S9" s="5"/>
      <c r="T9" s="5"/>
      <c r="U9" s="5"/>
      <c r="V9" s="5"/>
      <c r="W9" s="5"/>
      <c r="X9" s="5"/>
      <c r="Y9" s="5"/>
      <c r="Z9" s="5"/>
    </row>
    <row r="10" spans="1:26" ht="16.5" customHeight="1">
      <c r="A10" s="32" t="s">
        <v>16</v>
      </c>
      <c r="B10" s="33"/>
      <c r="C10" s="34" t="str">
        <f>IF(B10=8,1,IF(B10&lt;&gt;8,"√"))</f>
        <v>√</v>
      </c>
      <c r="D10" s="43">
        <f t="shared" si="0"/>
      </c>
      <c r="E10" s="32" t="s">
        <v>61</v>
      </c>
      <c r="F10" s="33"/>
      <c r="G10" s="35" t="str">
        <f>IF(F10=2,1,IF(F10&lt;&gt;2,"√"))</f>
        <v>√</v>
      </c>
      <c r="H10" s="43">
        <f t="shared" si="1"/>
      </c>
      <c r="I10" s="32" t="s">
        <v>21</v>
      </c>
      <c r="J10" s="33"/>
      <c r="K10" s="35" t="str">
        <f>IF(J10=4,1,IF(J10&lt;&gt;4,"√"))</f>
        <v>√</v>
      </c>
      <c r="L10" s="43">
        <f t="shared" si="2"/>
      </c>
      <c r="M10" s="32" t="s">
        <v>80</v>
      </c>
      <c r="N10" s="14"/>
      <c r="O10" s="11" t="str">
        <f>IF(N10=11,1,IF(N10&lt;&gt;11,"√"))</f>
        <v>√</v>
      </c>
      <c r="P10" s="43">
        <f t="shared" si="3"/>
      </c>
      <c r="Q10" s="4"/>
      <c r="R10" s="5"/>
      <c r="S10" s="5"/>
      <c r="T10" s="5"/>
      <c r="U10" s="5"/>
      <c r="V10" s="5"/>
      <c r="W10" s="5"/>
      <c r="X10" s="5"/>
      <c r="Y10" s="5"/>
      <c r="Z10" s="5"/>
    </row>
    <row r="11" spans="1:26" ht="16.5" customHeight="1">
      <c r="A11" s="32" t="s">
        <v>26</v>
      </c>
      <c r="B11" s="33"/>
      <c r="C11" s="34" t="str">
        <f>IF(B11=7,1,IF(B11&lt;&gt;17,"√"))</f>
        <v>√</v>
      </c>
      <c r="D11" s="43">
        <f t="shared" si="0"/>
      </c>
      <c r="E11" s="32" t="s">
        <v>69</v>
      </c>
      <c r="F11" s="33"/>
      <c r="G11" s="35" t="str">
        <f>IF(F11=6,1,IF(F11&lt;&gt;6,"√"))</f>
        <v>√</v>
      </c>
      <c r="H11" s="43">
        <f t="shared" si="1"/>
      </c>
      <c r="I11" s="32" t="s">
        <v>31</v>
      </c>
      <c r="J11" s="33"/>
      <c r="K11" s="35" t="str">
        <f>IF(J11=3,1,IF(J11&lt;&gt;3,"√"))</f>
        <v>√</v>
      </c>
      <c r="L11" s="43">
        <f t="shared" si="2"/>
      </c>
      <c r="M11" s="32" t="s">
        <v>81</v>
      </c>
      <c r="N11" s="14"/>
      <c r="O11" s="11" t="str">
        <f>IF(N11=10,1,IF(N11&lt;&gt;10,"√"))</f>
        <v>√</v>
      </c>
      <c r="P11" s="43">
        <f t="shared" si="3"/>
      </c>
      <c r="Q11" s="4"/>
      <c r="R11" s="5"/>
      <c r="S11" s="5"/>
      <c r="T11" s="5"/>
      <c r="U11" s="5"/>
      <c r="V11" s="5"/>
      <c r="W11" s="5"/>
      <c r="X11" s="5"/>
      <c r="Y11" s="5"/>
      <c r="Z11" s="5"/>
    </row>
    <row r="12" spans="1:26" ht="16.5" customHeight="1">
      <c r="A12" s="32" t="s">
        <v>36</v>
      </c>
      <c r="B12" s="33"/>
      <c r="C12" s="34" t="str">
        <f>IF(B12=9,1,IF(B12&lt;&gt;9,"√"))</f>
        <v>√</v>
      </c>
      <c r="D12" s="43">
        <f t="shared" si="0"/>
      </c>
      <c r="E12" s="32" t="s">
        <v>70</v>
      </c>
      <c r="F12" s="33"/>
      <c r="G12" s="35" t="str">
        <f>IF(F12=11,1,IF(F12&lt;11,"√"))</f>
        <v>√</v>
      </c>
      <c r="H12" s="43">
        <f t="shared" si="1"/>
      </c>
      <c r="I12" s="32" t="s">
        <v>40</v>
      </c>
      <c r="J12" s="33"/>
      <c r="K12" s="35" t="str">
        <f>IF(J12=10,1,IF(J12&lt;&gt;10,"√"))</f>
        <v>√</v>
      </c>
      <c r="L12" s="43">
        <f t="shared" si="2"/>
      </c>
      <c r="M12" s="32" t="s">
        <v>53</v>
      </c>
      <c r="N12" s="14"/>
      <c r="O12" s="11" t="str">
        <f>IF(N12=3,1,IF(N12&lt;&gt;3,"√"))</f>
        <v>√</v>
      </c>
      <c r="P12" s="43">
        <f t="shared" si="3"/>
      </c>
      <c r="Q12" s="4"/>
      <c r="R12" s="5"/>
      <c r="S12" s="5"/>
      <c r="T12" s="5"/>
      <c r="U12" s="5"/>
      <c r="V12" s="5"/>
      <c r="W12" s="5"/>
      <c r="X12" s="5"/>
      <c r="Y12" s="5"/>
      <c r="Z12" s="5"/>
    </row>
    <row r="13" spans="1:26" ht="16.5" customHeight="1">
      <c r="A13" s="32" t="s">
        <v>45</v>
      </c>
      <c r="B13" s="33"/>
      <c r="C13" s="34" t="str">
        <f>IF(B13=12,1,IF(B13&lt;&gt;12,"√"))</f>
        <v>√</v>
      </c>
      <c r="D13" s="43">
        <f t="shared" si="0"/>
      </c>
      <c r="E13" s="32" t="s">
        <v>71</v>
      </c>
      <c r="F13" s="33"/>
      <c r="G13" s="35" t="str">
        <f>IF(F13=2,1,IF(F13&lt;&gt;2,"√"))</f>
        <v>√</v>
      </c>
      <c r="H13" s="43">
        <f t="shared" si="1"/>
      </c>
      <c r="I13" s="32" t="s">
        <v>50</v>
      </c>
      <c r="J13" s="33"/>
      <c r="K13" s="35" t="str">
        <f>IF(J13=8,1,IF(J13&lt;&gt;8,"√"))</f>
        <v>√</v>
      </c>
      <c r="L13" s="43">
        <f t="shared" si="2"/>
      </c>
      <c r="M13" s="32" t="s">
        <v>5</v>
      </c>
      <c r="N13" s="14"/>
      <c r="O13" s="11" t="str">
        <f>IF(N13=6,1,IF(N13&lt;&gt;6,"√"))</f>
        <v>√</v>
      </c>
      <c r="P13" s="43">
        <f t="shared" si="3"/>
      </c>
      <c r="Q13" s="4"/>
      <c r="R13" s="5"/>
      <c r="S13" s="5"/>
      <c r="T13" s="5"/>
      <c r="U13" s="5"/>
      <c r="V13" s="5"/>
      <c r="W13" s="5"/>
      <c r="X13" s="5"/>
      <c r="Y13" s="5"/>
      <c r="Z13" s="5"/>
    </row>
    <row r="14" spans="1:26" ht="16.5" customHeight="1">
      <c r="A14" s="32" t="s">
        <v>55</v>
      </c>
      <c r="B14" s="33"/>
      <c r="C14" s="34" t="str">
        <f>IF(B14=3,1,IF(B14&lt;&gt;3,"√"))</f>
        <v>√</v>
      </c>
      <c r="D14" s="43">
        <f t="shared" si="0"/>
      </c>
      <c r="E14" s="32" t="s">
        <v>10</v>
      </c>
      <c r="F14" s="33"/>
      <c r="G14" s="35">
        <f>IF(F14=0,1,IF(F14&lt;&gt;0,"√"))</f>
        <v>1</v>
      </c>
      <c r="H14" s="43">
        <f t="shared" si="1"/>
      </c>
      <c r="I14" s="32" t="s">
        <v>60</v>
      </c>
      <c r="J14" s="33"/>
      <c r="K14" s="35" t="str">
        <f>IF(J14=2,1,IF(J14&lt;&gt;2,"√"))</f>
        <v>√</v>
      </c>
      <c r="L14" s="43">
        <f t="shared" si="2"/>
      </c>
      <c r="M14" s="32" t="s">
        <v>82</v>
      </c>
      <c r="N14" s="14"/>
      <c r="O14" s="11" t="str">
        <f>IF(N14=4,1,IF(N14&lt;&gt;4,"√"))</f>
        <v>√</v>
      </c>
      <c r="P14" s="43">
        <f t="shared" si="3"/>
      </c>
      <c r="Q14" s="4"/>
      <c r="R14" s="5"/>
      <c r="S14" s="5"/>
      <c r="T14" s="5"/>
      <c r="U14" s="5"/>
      <c r="V14" s="5"/>
      <c r="W14" s="5"/>
      <c r="X14" s="5"/>
      <c r="Y14" s="5"/>
      <c r="Z14" s="5"/>
    </row>
    <row r="15" spans="1:26" ht="16.5" customHeight="1">
      <c r="A15" s="32" t="s">
        <v>62</v>
      </c>
      <c r="B15" s="33"/>
      <c r="C15" s="34" t="str">
        <f>IF(B15="u",1,IF(B15&lt;&gt;"u","√"))</f>
        <v>√</v>
      </c>
      <c r="D15" s="43">
        <f t="shared" si="0"/>
      </c>
      <c r="E15" s="32" t="s">
        <v>19</v>
      </c>
      <c r="F15" s="33"/>
      <c r="G15" s="35" t="str">
        <f>IF(F15=4,1,IF(F15&lt;&gt;"4","√"))</f>
        <v>√</v>
      </c>
      <c r="H15" s="43">
        <f t="shared" si="1"/>
      </c>
      <c r="I15" s="32" t="s">
        <v>75</v>
      </c>
      <c r="J15" s="33"/>
      <c r="K15" s="35" t="str">
        <f>IF(J15="u",1,IF(J15&lt;&gt;"U","√"))</f>
        <v>√</v>
      </c>
      <c r="L15" s="43">
        <f t="shared" si="2"/>
      </c>
      <c r="M15" s="32" t="s">
        <v>24</v>
      </c>
      <c r="N15" s="14"/>
      <c r="O15" s="11" t="str">
        <f>IF(N15=5,1,IF(N15&lt;&gt;5,"√"))</f>
        <v>√</v>
      </c>
      <c r="P15" s="43">
        <f t="shared" si="3"/>
      </c>
      <c r="Q15" s="4"/>
      <c r="R15" s="5"/>
      <c r="S15" s="5"/>
      <c r="T15" s="5"/>
      <c r="U15" s="5"/>
      <c r="V15" s="5"/>
      <c r="W15" s="5"/>
      <c r="X15" s="5"/>
      <c r="Y15" s="5"/>
      <c r="Z15" s="5"/>
    </row>
    <row r="16" spans="1:26" ht="16.5" customHeight="1">
      <c r="A16" s="32" t="s">
        <v>63</v>
      </c>
      <c r="B16" s="33"/>
      <c r="C16" s="34" t="str">
        <f>IF(B16=3,1,IF(B16&lt;&gt;3,"√"))</f>
        <v>√</v>
      </c>
      <c r="D16" s="43">
        <f t="shared" si="0"/>
      </c>
      <c r="E16" s="32" t="s">
        <v>29</v>
      </c>
      <c r="F16" s="33"/>
      <c r="G16" s="35" t="str">
        <f>IF(F16=12,1,IF(F16&lt;&gt;12,"√"))</f>
        <v>√</v>
      </c>
      <c r="H16" s="43">
        <f t="shared" si="1"/>
      </c>
      <c r="I16" s="32" t="s">
        <v>76</v>
      </c>
      <c r="J16" s="33"/>
      <c r="K16" s="35" t="str">
        <f>IF(J16=2,1,IF(J16&lt;&gt;2,"√"))</f>
        <v>√</v>
      </c>
      <c r="L16" s="43">
        <f t="shared" si="2"/>
      </c>
      <c r="M16" s="32" t="s">
        <v>34</v>
      </c>
      <c r="N16" s="14"/>
      <c r="O16" s="11" t="str">
        <f>IF(N16=6,1,IF(N16&lt;&gt;6,"√"))</f>
        <v>√</v>
      </c>
      <c r="P16" s="43">
        <f t="shared" si="3"/>
      </c>
      <c r="Q16" s="4"/>
      <c r="R16" s="5"/>
      <c r="S16" s="5"/>
      <c r="T16" s="5"/>
      <c r="U16" s="5"/>
      <c r="V16" s="5"/>
      <c r="W16" s="5"/>
      <c r="X16" s="5"/>
      <c r="Y16" s="5"/>
      <c r="Z16" s="5"/>
    </row>
    <row r="17" spans="1:26" ht="16.5" customHeight="1">
      <c r="A17" s="32" t="s">
        <v>64</v>
      </c>
      <c r="B17" s="33"/>
      <c r="C17" s="34" t="str">
        <f>IF(B17=4,1,IF(B17&lt;&gt;4,"√"))</f>
        <v>√</v>
      </c>
      <c r="D17" s="43">
        <f t="shared" si="0"/>
      </c>
      <c r="E17" s="32" t="s">
        <v>1</v>
      </c>
      <c r="F17" s="33"/>
      <c r="G17" s="35" t="str">
        <f>IF(F17=12,1,IF(F17&lt;&gt;12,"√"))</f>
        <v>√</v>
      </c>
      <c r="H17" s="43">
        <f t="shared" si="1"/>
      </c>
      <c r="I17" s="32" t="s">
        <v>77</v>
      </c>
      <c r="J17" s="33"/>
      <c r="K17" s="35" t="str">
        <f>IF(J17=5,1,IF(J17&lt;&gt;5,"√"))</f>
        <v>√</v>
      </c>
      <c r="L17" s="43">
        <f t="shared" si="2"/>
      </c>
      <c r="M17" s="32" t="s">
        <v>43</v>
      </c>
      <c r="N17" s="14"/>
      <c r="O17" s="11" t="str">
        <f>IF(N17=7,1,IF(N17&lt;&gt;7,"√"))</f>
        <v>√</v>
      </c>
      <c r="P17" s="43">
        <f t="shared" si="3"/>
      </c>
      <c r="Q17" s="4"/>
      <c r="R17" s="5"/>
      <c r="S17" s="5"/>
      <c r="T17" s="5"/>
      <c r="U17" s="5"/>
      <c r="V17" s="5"/>
      <c r="W17" s="5"/>
      <c r="X17" s="5"/>
      <c r="Y17" s="5"/>
      <c r="Z17" s="5"/>
    </row>
    <row r="18" spans="1:26" ht="16.5" customHeight="1">
      <c r="A18" s="32" t="s">
        <v>65</v>
      </c>
      <c r="B18" s="33"/>
      <c r="C18" s="34" t="str">
        <f>IF(B18=6,1,IF(B18&lt;&gt;6,"√"))</f>
        <v>√</v>
      </c>
      <c r="D18" s="43">
        <f t="shared" si="0"/>
      </c>
      <c r="E18" s="32" t="s">
        <v>48</v>
      </c>
      <c r="F18" s="33"/>
      <c r="G18" s="35" t="str">
        <f>IF(F18=1,1,IF(F18&lt;&gt;1,"√"))</f>
        <v>√</v>
      </c>
      <c r="H18" s="43">
        <f t="shared" si="1"/>
      </c>
      <c r="I18" s="32" t="s">
        <v>3</v>
      </c>
      <c r="J18" s="33"/>
      <c r="K18" s="35" t="str">
        <f>IF(J18=4,1,IF(J18&lt;&gt;4,"√"))</f>
        <v>√</v>
      </c>
      <c r="L18" s="43">
        <f t="shared" si="2"/>
      </c>
      <c r="M18" s="32" t="s">
        <v>53</v>
      </c>
      <c r="N18" s="14"/>
      <c r="O18" s="11" t="str">
        <f>IF(N18=3,1,IF(N18&lt;&gt;3,"√"))</f>
        <v>√</v>
      </c>
      <c r="P18" s="43">
        <f t="shared" si="3"/>
      </c>
      <c r="Q18" s="4"/>
      <c r="R18" s="5"/>
      <c r="S18" s="5"/>
      <c r="T18" s="5"/>
      <c r="U18" s="5"/>
      <c r="V18" s="5"/>
      <c r="W18" s="5"/>
      <c r="X18" s="5"/>
      <c r="Y18" s="5"/>
      <c r="Z18" s="5"/>
    </row>
    <row r="19" spans="1:26" ht="16.5" customHeight="1">
      <c r="A19" s="32" t="s">
        <v>8</v>
      </c>
      <c r="B19" s="33"/>
      <c r="C19" s="34" t="str">
        <f>IF(B19=5,1,IF(B19&lt;&gt;5,"√"))</f>
        <v>√</v>
      </c>
      <c r="D19" s="43">
        <f t="shared" si="0"/>
      </c>
      <c r="E19" s="32" t="s">
        <v>58</v>
      </c>
      <c r="F19" s="33"/>
      <c r="G19" s="35" t="str">
        <f>IF(F19=4,1,IF(F19&lt;&gt;4,"√"))</f>
        <v>√</v>
      </c>
      <c r="H19" s="43">
        <f t="shared" si="1"/>
      </c>
      <c r="I19" s="32" t="s">
        <v>0</v>
      </c>
      <c r="J19" s="33"/>
      <c r="K19" s="35" t="str">
        <f>IF(J19=12,1,IF(J19&lt;&gt;12,"√"))</f>
        <v>√</v>
      </c>
      <c r="L19" s="43">
        <f t="shared" si="2"/>
      </c>
      <c r="M19" s="32" t="s">
        <v>83</v>
      </c>
      <c r="N19" s="14"/>
      <c r="O19" s="11" t="str">
        <f>IF(N19=1,1,IF(N19&lt;&gt;1,"√"))</f>
        <v>√</v>
      </c>
      <c r="P19" s="43">
        <f t="shared" si="3"/>
      </c>
      <c r="Q19" s="4"/>
      <c r="R19" s="5"/>
      <c r="S19" s="5"/>
      <c r="T19" s="5"/>
      <c r="U19" s="5"/>
      <c r="V19" s="5"/>
      <c r="W19" s="5"/>
      <c r="X19" s="5"/>
      <c r="Y19" s="5"/>
      <c r="Z19" s="5"/>
    </row>
    <row r="20" spans="1:26" ht="16.5" customHeight="1">
      <c r="A20" s="32" t="s">
        <v>17</v>
      </c>
      <c r="B20" s="33"/>
      <c r="C20" s="34" t="str">
        <f>IF(B20=8,1,IF(B20&lt;&gt;8,"√"))</f>
        <v>√</v>
      </c>
      <c r="D20" s="43">
        <f t="shared" si="0"/>
      </c>
      <c r="E20" s="32" t="s">
        <v>72</v>
      </c>
      <c r="F20" s="33"/>
      <c r="G20" s="35" t="str">
        <f>IF(F20=8,1,IF(F20&lt;&gt;8,"√"))</f>
        <v>√</v>
      </c>
      <c r="H20" s="43">
        <f t="shared" si="1"/>
      </c>
      <c r="I20" s="32" t="s">
        <v>22</v>
      </c>
      <c r="J20" s="33"/>
      <c r="K20" s="35" t="str">
        <f>IF(J20=5,1,IF(J20&lt;&gt;5,"√"))</f>
        <v>√</v>
      </c>
      <c r="L20" s="43">
        <f t="shared" si="2"/>
      </c>
      <c r="M20" s="32" t="s">
        <v>58</v>
      </c>
      <c r="N20" s="14"/>
      <c r="O20" s="11" t="str">
        <f>IF(N20=4,1,IF(N20&lt;&gt;4,"√"))</f>
        <v>√</v>
      </c>
      <c r="P20" s="43">
        <f t="shared" si="3"/>
      </c>
      <c r="Q20" s="4"/>
      <c r="R20" s="5"/>
      <c r="S20" s="5"/>
      <c r="T20" s="5"/>
      <c r="U20" s="5"/>
      <c r="V20" s="5"/>
      <c r="W20" s="5"/>
      <c r="X20" s="5"/>
      <c r="Y20" s="5"/>
      <c r="Z20" s="5"/>
    </row>
    <row r="21" spans="1:26" ht="16.5" customHeight="1">
      <c r="A21" s="32" t="s">
        <v>27</v>
      </c>
      <c r="B21" s="33"/>
      <c r="C21" s="34" t="str">
        <f>IF(B21=8,1,IF(B21&lt;&gt;8,"√"))</f>
        <v>√</v>
      </c>
      <c r="D21" s="43">
        <f t="shared" si="0"/>
      </c>
      <c r="E21" s="32" t="s">
        <v>68</v>
      </c>
      <c r="F21" s="33"/>
      <c r="G21" s="35" t="str">
        <f>IF(F21=10,1,IF(F21&lt;&gt;10,"√"))</f>
        <v>√</v>
      </c>
      <c r="H21" s="43">
        <f t="shared" si="1"/>
      </c>
      <c r="I21" s="32" t="s">
        <v>32</v>
      </c>
      <c r="J21" s="33"/>
      <c r="K21" s="35" t="str">
        <f>IF(J21=7,1,IF(J21&lt;&gt;7,"√"))</f>
        <v>√</v>
      </c>
      <c r="L21" s="43">
        <f t="shared" si="2"/>
      </c>
      <c r="M21" s="32" t="s">
        <v>84</v>
      </c>
      <c r="N21" s="14"/>
      <c r="O21" s="11" t="str">
        <f>IF(N21=5,1,IF(N21&lt;&gt;5,"√"))</f>
        <v>√</v>
      </c>
      <c r="P21" s="43">
        <f t="shared" si="3"/>
      </c>
      <c r="Q21" s="4"/>
      <c r="R21" s="5"/>
      <c r="S21" s="5"/>
      <c r="T21" s="5"/>
      <c r="U21" s="5"/>
      <c r="V21" s="5"/>
      <c r="W21" s="5"/>
      <c r="X21" s="5"/>
      <c r="Y21" s="5"/>
      <c r="Z21" s="5"/>
    </row>
    <row r="22" spans="1:26" ht="16.5" customHeight="1">
      <c r="A22" s="32" t="s">
        <v>37</v>
      </c>
      <c r="B22" s="33"/>
      <c r="C22" s="34">
        <f>IF(B22=0,1,IF(B22&lt;&gt;0,"√"))</f>
        <v>1</v>
      </c>
      <c r="D22" s="43">
        <f t="shared" si="0"/>
      </c>
      <c r="E22" s="32" t="s">
        <v>14</v>
      </c>
      <c r="F22" s="33"/>
      <c r="G22" s="35" t="str">
        <f>IF(F22=5,1,IF(F22&lt;&gt;5,"√"))</f>
        <v>√</v>
      </c>
      <c r="H22" s="43">
        <f t="shared" si="1"/>
      </c>
      <c r="I22" s="32" t="s">
        <v>41</v>
      </c>
      <c r="J22" s="33"/>
      <c r="K22" s="35" t="str">
        <f>IF(J22=3,1,IF(J22&lt;&gt;3,"√"))</f>
        <v>√</v>
      </c>
      <c r="L22" s="43">
        <f t="shared" si="2"/>
      </c>
      <c r="M22" s="32" t="s">
        <v>13</v>
      </c>
      <c r="N22" s="14"/>
      <c r="O22" s="11" t="str">
        <f>IF(N22=3,1,IF(N22&lt;&gt;3,"√"))</f>
        <v>√</v>
      </c>
      <c r="P22" s="43">
        <f t="shared" si="3"/>
      </c>
      <c r="Q22" s="4"/>
      <c r="R22" s="5"/>
      <c r="S22" s="5"/>
      <c r="T22" s="5"/>
      <c r="U22" s="5"/>
      <c r="V22" s="5"/>
      <c r="W22" s="5"/>
      <c r="X22" s="5"/>
      <c r="Y22" s="5"/>
      <c r="Z22" s="5"/>
    </row>
    <row r="23" spans="1:26" ht="16.5" customHeight="1">
      <c r="A23" s="32" t="s">
        <v>46</v>
      </c>
      <c r="B23" s="33"/>
      <c r="C23" s="34" t="str">
        <f>IF(B23=5,1,IF(B23&lt;&gt;5,"√"))</f>
        <v>√</v>
      </c>
      <c r="D23" s="43">
        <f t="shared" si="0"/>
      </c>
      <c r="E23" s="32" t="s">
        <v>46</v>
      </c>
      <c r="F23" s="33"/>
      <c r="G23" s="35" t="str">
        <f>IF(F23=5,1,IF(F23&lt;&gt;5,"√"))</f>
        <v>√</v>
      </c>
      <c r="H23" s="43">
        <f t="shared" si="1"/>
      </c>
      <c r="I23" s="32" t="s">
        <v>51</v>
      </c>
      <c r="J23" s="33"/>
      <c r="K23" s="35" t="str">
        <f>IF(J23=7,1,IF(J23&lt;&gt;7,"√"))</f>
        <v>√</v>
      </c>
      <c r="L23" s="43">
        <f t="shared" si="2"/>
      </c>
      <c r="M23" s="32" t="s">
        <v>6</v>
      </c>
      <c r="N23" s="14"/>
      <c r="O23" s="11" t="str">
        <f>IF(N23=10,1,IF(N23&lt;&gt;10,"√"))</f>
        <v>√</v>
      </c>
      <c r="P23" s="43">
        <f t="shared" si="3"/>
      </c>
      <c r="Q23" s="4"/>
      <c r="R23" s="5"/>
      <c r="S23" s="5"/>
      <c r="T23" s="5"/>
      <c r="U23" s="5"/>
      <c r="V23" s="5"/>
      <c r="W23" s="5"/>
      <c r="X23" s="5"/>
      <c r="Y23" s="5"/>
      <c r="Z23" s="5"/>
    </row>
    <row r="24" spans="1:26" ht="16.5" customHeight="1">
      <c r="A24" s="32" t="s">
        <v>56</v>
      </c>
      <c r="B24" s="33"/>
      <c r="C24" s="34" t="str">
        <f>IF(B24=9,1,IF(B24&lt;&gt;9,"√"))</f>
        <v>√</v>
      </c>
      <c r="D24" s="43">
        <f t="shared" si="0"/>
      </c>
      <c r="E24" s="32" t="s">
        <v>11</v>
      </c>
      <c r="F24" s="33"/>
      <c r="G24" s="35" t="str">
        <f>IF(F24=8,1,IF(F24&lt;&gt;8,"√"))</f>
        <v>√</v>
      </c>
      <c r="H24" s="43">
        <f t="shared" si="1"/>
      </c>
      <c r="I24" s="32" t="s">
        <v>31</v>
      </c>
      <c r="J24" s="33"/>
      <c r="K24" s="35" t="str">
        <f>IF(J24=3,1,IF(J24&lt;&gt;3,"√"))</f>
        <v>√</v>
      </c>
      <c r="L24" s="43">
        <f t="shared" si="2"/>
      </c>
      <c r="M24" s="32" t="s">
        <v>15</v>
      </c>
      <c r="N24" s="14"/>
      <c r="O24" s="11" t="str">
        <f>IF(N24=3,1,IF(N24&lt;&gt;3,"√"))</f>
        <v>√</v>
      </c>
      <c r="P24" s="43">
        <f t="shared" si="3"/>
      </c>
      <c r="Q24" s="4"/>
      <c r="R24" s="5"/>
      <c r="S24" s="5"/>
      <c r="T24" s="5"/>
      <c r="U24" s="5"/>
      <c r="V24" s="5"/>
      <c r="W24" s="5"/>
      <c r="X24" s="5"/>
      <c r="Y24" s="5"/>
      <c r="Z24" s="5"/>
    </row>
    <row r="25" spans="1:26" ht="16.5" customHeight="1">
      <c r="A25" s="32" t="s">
        <v>66</v>
      </c>
      <c r="B25" s="33"/>
      <c r="C25" s="34" t="str">
        <f>IF(B25=6,1,IF(B25&lt;&gt;6,"√"))</f>
        <v>√</v>
      </c>
      <c r="D25" s="43">
        <f t="shared" si="0"/>
      </c>
      <c r="E25" s="32" t="s">
        <v>20</v>
      </c>
      <c r="F25" s="33"/>
      <c r="G25" s="35" t="str">
        <f>IF(F25=11,1,IF(F25&lt;&gt;11,"√"))</f>
        <v>√</v>
      </c>
      <c r="H25" s="43">
        <f t="shared" si="1"/>
      </c>
      <c r="I25" s="32" t="s">
        <v>78</v>
      </c>
      <c r="J25" s="33"/>
      <c r="K25" s="35" t="str">
        <f>IF(J25=3,1,IF(J25&lt;&gt;3,"√"))</f>
        <v>√</v>
      </c>
      <c r="L25" s="43">
        <f t="shared" si="2"/>
      </c>
      <c r="M25" s="32" t="s">
        <v>25</v>
      </c>
      <c r="N25" s="14"/>
      <c r="O25" s="11" t="str">
        <f>IF(N25=6,1,IF(N25&lt;&gt;6,"√"))</f>
        <v>√</v>
      </c>
      <c r="P25" s="43">
        <f t="shared" si="3"/>
      </c>
      <c r="Q25" s="4"/>
      <c r="R25" s="5"/>
      <c r="S25" s="5"/>
      <c r="T25" s="5"/>
      <c r="U25" s="5"/>
      <c r="V25" s="5"/>
      <c r="W25" s="5"/>
      <c r="X25" s="5"/>
      <c r="Y25" s="5"/>
      <c r="Z25" s="5"/>
    </row>
    <row r="26" spans="1:26" ht="16.5" customHeight="1">
      <c r="A26" s="32" t="s">
        <v>4</v>
      </c>
      <c r="B26" s="33"/>
      <c r="C26" s="34" t="str">
        <f>IF(B26=2,1,IF(B26&lt;&gt;2,"√"))</f>
        <v>√</v>
      </c>
      <c r="D26" s="43">
        <f t="shared" si="0"/>
      </c>
      <c r="E26" s="32" t="s">
        <v>30</v>
      </c>
      <c r="F26" s="33"/>
      <c r="G26" s="35" t="str">
        <f>IF(F26=9,1,IF(F26&lt;&gt;9,"√"))</f>
        <v>√</v>
      </c>
      <c r="H26" s="43">
        <f t="shared" si="1"/>
      </c>
      <c r="I26" s="32" t="s">
        <v>79</v>
      </c>
      <c r="J26" s="33"/>
      <c r="K26" s="35" t="str">
        <f>IF(J26=6,1,IF(J26&lt;&gt;6,"√"))</f>
        <v>√</v>
      </c>
      <c r="L26" s="43">
        <f t="shared" si="2"/>
      </c>
      <c r="M26" s="32" t="s">
        <v>35</v>
      </c>
      <c r="N26" s="14"/>
      <c r="O26" s="11" t="str">
        <f>IF(N26=7,1,IF(N26&lt;&gt;7,"√"))</f>
        <v>√</v>
      </c>
      <c r="P26" s="43">
        <f t="shared" si="3"/>
      </c>
      <c r="Q26" s="4"/>
      <c r="R26" s="5"/>
      <c r="S26" s="5"/>
      <c r="T26" s="5"/>
      <c r="U26" s="5"/>
      <c r="V26" s="5"/>
      <c r="W26" s="5"/>
      <c r="X26" s="5"/>
      <c r="Y26" s="5"/>
      <c r="Z26" s="5"/>
    </row>
    <row r="27" spans="1:26" ht="16.5" customHeight="1">
      <c r="A27" s="32" t="s">
        <v>67</v>
      </c>
      <c r="B27" s="33"/>
      <c r="C27" s="34" t="str">
        <f>IF(B27=2,1,IF(B27&lt;&gt;2,"√"))</f>
        <v>√</v>
      </c>
      <c r="D27" s="43">
        <f t="shared" si="0"/>
      </c>
      <c r="E27" s="32" t="s">
        <v>39</v>
      </c>
      <c r="F27" s="33"/>
      <c r="G27" s="35" t="str">
        <f>IF(F27=6,1,IF(F27&lt;&gt;6,"√"))</f>
        <v>√</v>
      </c>
      <c r="H27" s="43">
        <f t="shared" si="1"/>
      </c>
      <c r="I27" s="32" t="s">
        <v>55</v>
      </c>
      <c r="J27" s="33"/>
      <c r="K27" s="35" t="str">
        <f>IF(J27=3,1,IF(J27&lt;&gt;3,"√"))</f>
        <v>√</v>
      </c>
      <c r="L27" s="43">
        <f t="shared" si="2"/>
      </c>
      <c r="M27" s="32" t="s">
        <v>44</v>
      </c>
      <c r="N27" s="14"/>
      <c r="O27" s="11" t="str">
        <f>IF(N27=12,1,IF(N27&lt;&gt;12,"√"))</f>
        <v>√</v>
      </c>
      <c r="P27" s="43">
        <f t="shared" si="3"/>
      </c>
      <c r="Q27" s="4"/>
      <c r="R27" s="5"/>
      <c r="S27" s="5"/>
      <c r="T27" s="5"/>
      <c r="U27" s="5"/>
      <c r="V27" s="5"/>
      <c r="W27" s="5"/>
      <c r="X27" s="5"/>
      <c r="Y27" s="5"/>
      <c r="Z27" s="5"/>
    </row>
    <row r="28" spans="1:26" ht="16.5" customHeight="1">
      <c r="A28" s="32" t="s">
        <v>68</v>
      </c>
      <c r="B28" s="33"/>
      <c r="C28" s="34" t="str">
        <f>IF(B28=10,1,IF(B28&lt;&gt;10,"√"))</f>
        <v>√</v>
      </c>
      <c r="D28" s="43">
        <f t="shared" si="0"/>
      </c>
      <c r="E28" s="32" t="s">
        <v>49</v>
      </c>
      <c r="F28" s="33"/>
      <c r="G28" s="35" t="str">
        <f>IF(F28=7,1,IF(F28&lt;&gt;7,"√"))</f>
        <v>√</v>
      </c>
      <c r="H28" s="43">
        <f t="shared" si="1"/>
      </c>
      <c r="I28" s="32" t="s">
        <v>4</v>
      </c>
      <c r="J28" s="33"/>
      <c r="K28" s="35" t="str">
        <f>IF(J28=2,1,IF(J28&lt;&gt;2,"√"))</f>
        <v>√</v>
      </c>
      <c r="L28" s="43">
        <f t="shared" si="2"/>
      </c>
      <c r="M28" s="32" t="s">
        <v>54</v>
      </c>
      <c r="N28" s="14"/>
      <c r="O28" s="11" t="str">
        <f>IF(N28=8,1,IF(N28&lt;&gt;8,"√"))</f>
        <v>√</v>
      </c>
      <c r="P28" s="43">
        <f t="shared" si="3"/>
      </c>
      <c r="Q28" s="4"/>
      <c r="R28" s="5"/>
      <c r="S28" s="5"/>
      <c r="T28" s="5"/>
      <c r="U28" s="5"/>
      <c r="V28" s="5"/>
      <c r="W28" s="5"/>
      <c r="X28" s="5"/>
      <c r="Y28" s="5"/>
      <c r="Z28" s="5"/>
    </row>
    <row r="29" spans="1:26" ht="16.5" customHeight="1">
      <c r="A29" s="32" t="s">
        <v>9</v>
      </c>
      <c r="B29" s="33"/>
      <c r="C29" s="34" t="str">
        <f>IF(B29=12,1,IF(B29&lt;&gt;12,"√"))</f>
        <v>√</v>
      </c>
      <c r="D29" s="43">
        <f t="shared" si="0"/>
      </c>
      <c r="E29" s="32" t="s">
        <v>59</v>
      </c>
      <c r="F29" s="33"/>
      <c r="G29" s="35" t="str">
        <f>IF(F29=9,1,IF(F29&lt;&gt;9,"√"))</f>
        <v>√</v>
      </c>
      <c r="H29" s="43">
        <f t="shared" si="1"/>
      </c>
      <c r="I29" s="32" t="s">
        <v>13</v>
      </c>
      <c r="J29" s="33"/>
      <c r="K29" s="35" t="str">
        <f>IF(J29=3,1,IF(J29&lt;&gt;3,"√"))</f>
        <v>√</v>
      </c>
      <c r="L29" s="43">
        <f t="shared" si="2"/>
      </c>
      <c r="M29" s="32" t="s">
        <v>85</v>
      </c>
      <c r="N29" s="14"/>
      <c r="O29" s="11" t="str">
        <f>IF(N29=8,1,IF(N29&lt;&gt;8,"√"))</f>
        <v>√</v>
      </c>
      <c r="P29" s="43">
        <f t="shared" si="3"/>
      </c>
      <c r="Q29" s="4"/>
      <c r="R29" s="5"/>
      <c r="S29" s="5"/>
      <c r="T29" s="5"/>
      <c r="U29" s="5"/>
      <c r="V29" s="5"/>
      <c r="W29" s="5"/>
      <c r="X29" s="5"/>
      <c r="Y29" s="5"/>
      <c r="Z29" s="5"/>
    </row>
    <row r="30" spans="1:26" ht="16.5" customHeight="1">
      <c r="A30" s="32" t="s">
        <v>18</v>
      </c>
      <c r="B30" s="33"/>
      <c r="C30" s="34" t="str">
        <f>IF(B30=9,1,IF(B30&lt;&gt;9,"√"))</f>
        <v>√</v>
      </c>
      <c r="D30" s="43">
        <f t="shared" si="0"/>
      </c>
      <c r="E30" s="32" t="s">
        <v>73</v>
      </c>
      <c r="F30" s="33"/>
      <c r="G30" s="35" t="str">
        <f>IF(F30=2,1,IF(F30&lt;&gt;2,"√"))</f>
        <v>√</v>
      </c>
      <c r="H30" s="43">
        <f t="shared" si="1"/>
      </c>
      <c r="I30" s="32" t="s">
        <v>23</v>
      </c>
      <c r="J30" s="33"/>
      <c r="K30" s="35" t="str">
        <f>IF(J30=8,1,IF(J30&lt;&gt;8,"√"))</f>
        <v>√</v>
      </c>
      <c r="L30" s="43">
        <f t="shared" si="2"/>
      </c>
      <c r="M30" s="32" t="s">
        <v>17</v>
      </c>
      <c r="N30" s="14"/>
      <c r="O30" s="11" t="str">
        <f>IF(N30=8,1,IF(N30&lt;&gt;8,"√"))</f>
        <v>√</v>
      </c>
      <c r="P30" s="43">
        <f t="shared" si="3"/>
      </c>
      <c r="Q30" s="4"/>
      <c r="R30" s="5"/>
      <c r="S30" s="5"/>
      <c r="T30" s="5"/>
      <c r="U30" s="5"/>
      <c r="V30" s="5"/>
      <c r="W30" s="5"/>
      <c r="X30" s="5"/>
      <c r="Y30" s="5"/>
      <c r="Z30" s="5"/>
    </row>
    <row r="31" spans="1:26" ht="16.5" customHeight="1">
      <c r="A31" s="32" t="s">
        <v>28</v>
      </c>
      <c r="B31" s="33"/>
      <c r="C31" s="34" t="str">
        <f>IF(B31=9,1,IF(B31&lt;&gt;9,"√"))</f>
        <v>√</v>
      </c>
      <c r="D31" s="43">
        <f t="shared" si="0"/>
      </c>
      <c r="E31" s="32" t="s">
        <v>0</v>
      </c>
      <c r="F31" s="33"/>
      <c r="G31" s="35" t="str">
        <f>IF(F31=12,1,IF(F31&lt;&gt;12,"√"))</f>
        <v>√</v>
      </c>
      <c r="H31" s="43">
        <f t="shared" si="1"/>
      </c>
      <c r="I31" s="32" t="s">
        <v>33</v>
      </c>
      <c r="J31" s="33"/>
      <c r="K31" s="35" t="str">
        <f>IF(J31=10,1,IF(J31&lt;&gt;10,"√"))</f>
        <v>√</v>
      </c>
      <c r="L31" s="43">
        <f t="shared" si="2"/>
      </c>
      <c r="M31" s="32" t="s">
        <v>86</v>
      </c>
      <c r="N31" s="14"/>
      <c r="O31" s="11" t="str">
        <f>IF(N31=7,1,IF(N31&lt;&gt;7,"√"))</f>
        <v>√</v>
      </c>
      <c r="P31" s="43">
        <f t="shared" si="3"/>
      </c>
      <c r="Q31" s="4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hidden="1">
      <c r="A32" s="15"/>
      <c r="B32" s="16">
        <f>COUNTBLANK(B7:B31)</f>
        <v>25</v>
      </c>
      <c r="C32" s="17">
        <f>SUM(C7:C31)</f>
        <v>1</v>
      </c>
      <c r="D32" s="18"/>
      <c r="E32" s="15"/>
      <c r="F32" s="16">
        <f>COUNTBLANK(F7:F31)</f>
        <v>25</v>
      </c>
      <c r="G32" s="18">
        <f>SUM(G7:G31)</f>
        <v>1</v>
      </c>
      <c r="H32" s="18"/>
      <c r="I32" s="15"/>
      <c r="J32" s="16">
        <f>COUNTBLANK(J7:J31)</f>
        <v>25</v>
      </c>
      <c r="K32" s="18">
        <f>SUM(K7:K31)</f>
        <v>0</v>
      </c>
      <c r="L32" s="18"/>
      <c r="M32" s="15">
        <f>B32+F32+J32+N32</f>
        <v>100</v>
      </c>
      <c r="N32" s="16">
        <f>COUNTBLANK(N7:N31)</f>
        <v>25</v>
      </c>
      <c r="O32" s="18">
        <f>SUM(O7:O31)</f>
        <v>0</v>
      </c>
      <c r="P32" s="4">
        <f>C32+G32+K32+O32</f>
        <v>2</v>
      </c>
      <c r="Q32" s="4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thickBot="1">
      <c r="A33" s="19"/>
      <c r="B33" s="20"/>
      <c r="C33" s="11"/>
      <c r="D33" s="21"/>
      <c r="E33" s="19"/>
      <c r="F33" s="21"/>
      <c r="G33" s="22"/>
      <c r="H33" s="21"/>
      <c r="I33" s="19"/>
      <c r="J33" s="21"/>
      <c r="K33" s="22"/>
      <c r="L33" s="21"/>
      <c r="M33" s="19"/>
      <c r="N33" s="21"/>
      <c r="O33" s="11"/>
      <c r="P33" s="22"/>
      <c r="Q33" s="4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thickBot="1">
      <c r="A34" s="19"/>
      <c r="B34" s="20"/>
      <c r="C34" s="11"/>
      <c r="D34" s="21"/>
      <c r="E34" s="19"/>
      <c r="F34" s="21"/>
      <c r="G34" s="22"/>
      <c r="H34" s="21"/>
      <c r="I34" s="19"/>
      <c r="J34" s="21"/>
      <c r="K34" s="22"/>
      <c r="L34" s="21"/>
      <c r="M34" s="41">
        <f>IF(M32=0,IF(P32&gt;89,IF(P32=100,"Pass 100%",(100-P32)*-1),""),"")</f>
      </c>
      <c r="N34" s="23"/>
      <c r="O34" s="11"/>
      <c r="P34" s="22"/>
      <c r="Q34" s="4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19"/>
      <c r="B35" s="20"/>
      <c r="C35" s="17"/>
      <c r="D35" s="21"/>
      <c r="E35" s="19"/>
      <c r="F35" s="21"/>
      <c r="G35" s="21"/>
      <c r="H35" s="21"/>
      <c r="I35" s="19"/>
      <c r="J35" s="21"/>
      <c r="K35" s="21"/>
      <c r="L35" s="21"/>
      <c r="M35" s="21"/>
      <c r="N35" s="21"/>
      <c r="O35" s="11"/>
      <c r="P35" s="22"/>
      <c r="Q35" s="4"/>
      <c r="R35" s="5"/>
      <c r="S35" s="5"/>
      <c r="T35" s="5"/>
      <c r="U35" s="5"/>
      <c r="V35" s="5"/>
      <c r="W35" s="5"/>
      <c r="X35" s="5"/>
      <c r="Y35" s="5"/>
      <c r="Z35" s="5"/>
    </row>
    <row r="36" spans="1:26" ht="12">
      <c r="A36" s="24"/>
      <c r="B36" s="36"/>
      <c r="C36" s="37"/>
      <c r="D36" s="38"/>
      <c r="E36" s="39"/>
      <c r="F36" s="40"/>
      <c r="G36" s="22"/>
      <c r="H36" s="22"/>
      <c r="I36" s="24"/>
      <c r="J36" s="22"/>
      <c r="K36" s="22"/>
      <c r="L36" s="22"/>
      <c r="M36" s="24"/>
      <c r="N36" s="22"/>
      <c r="O36" s="11"/>
      <c r="P36" s="22"/>
      <c r="Q36" s="4"/>
      <c r="R36" s="5"/>
      <c r="S36" s="5"/>
      <c r="T36" s="5"/>
      <c r="U36" s="5"/>
      <c r="V36" s="5"/>
      <c r="W36" s="5"/>
      <c r="X36" s="5"/>
      <c r="Y36" s="5"/>
      <c r="Z36" s="5"/>
    </row>
    <row r="37" spans="1:26" ht="12">
      <c r="A37" s="6"/>
      <c r="B37" s="7"/>
      <c r="C37" s="8"/>
      <c r="D37" s="5"/>
      <c r="E37" s="6"/>
      <c r="F37" s="5"/>
      <c r="G37" s="5"/>
      <c r="H37" s="5"/>
      <c r="I37" s="6"/>
      <c r="J37" s="5"/>
      <c r="K37" s="5"/>
      <c r="L37" s="5"/>
      <c r="M37" s="6"/>
      <c r="N37" s="5"/>
      <c r="O37" s="8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</sheetData>
  <sheetProtection password="C40A" sheet="1" objects="1" scenarios="1" selectLockedCells="1"/>
  <mergeCells count="1">
    <mergeCell ref="B1:I1"/>
  </mergeCells>
  <printOptions/>
  <pageMargins left="0.5" right="0.5" top="0.5" bottom="0.5" header="0.5" footer="0.5"/>
  <pageSetup orientation="portrait" scale="120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Masters 6A</dc:title>
  <dc:subject>Division 144/12</dc:subject>
  <dc:creator>Mr. C</dc:creator>
  <cp:keywords/>
  <dc:description/>
  <cp:lastModifiedBy>ss</cp:lastModifiedBy>
  <cp:lastPrinted>2001-03-15T23:51:17Z</cp:lastPrinted>
  <dcterms:created xsi:type="dcterms:W3CDTF">1999-11-30T18:46:32Z</dcterms:created>
  <dcterms:modified xsi:type="dcterms:W3CDTF">2002-03-15T19:24:38Z</dcterms:modified>
  <cp:category/>
  <cp:version/>
  <cp:contentType/>
  <cp:contentStatus/>
</cp:coreProperties>
</file>