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45" windowWidth="11100" windowHeight="90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27" i="1" l="1"/>
  <c r="B27" i="1"/>
  <c r="N29" i="1" s="1"/>
  <c r="F27" i="1"/>
  <c r="J27" i="1"/>
  <c r="O18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O25" i="1"/>
  <c r="O26" i="1"/>
  <c r="O15" i="1"/>
  <c r="O16" i="1"/>
  <c r="O1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O22" i="1"/>
  <c r="O23" i="1"/>
  <c r="O24" i="1"/>
  <c r="O11" i="1"/>
  <c r="O12" i="1"/>
  <c r="O13" i="1"/>
  <c r="O14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O19" i="1"/>
  <c r="O20" i="1"/>
  <c r="O21" i="1"/>
  <c r="O7" i="1"/>
  <c r="O8" i="1"/>
  <c r="O27" i="1" s="1"/>
  <c r="O9" i="1"/>
  <c r="O10" i="1"/>
  <c r="C27" i="1" s="1"/>
  <c r="I1" i="1" l="1"/>
  <c r="P9" i="1"/>
  <c r="P11" i="1"/>
  <c r="P13" i="1"/>
  <c r="P15" i="1"/>
  <c r="P17" i="1"/>
  <c r="P19" i="1"/>
  <c r="P21" i="1"/>
  <c r="P23" i="1"/>
  <c r="P25" i="1"/>
  <c r="P7" i="1"/>
  <c r="P8" i="1"/>
  <c r="P10" i="1"/>
  <c r="P12" i="1"/>
  <c r="P14" i="1"/>
  <c r="P16" i="1"/>
  <c r="P18" i="1"/>
  <c r="P20" i="1"/>
  <c r="P22" i="1"/>
  <c r="P24" i="1"/>
  <c r="P26" i="1"/>
  <c r="K27" i="1"/>
  <c r="O29" i="1" s="1"/>
  <c r="G27" i="1"/>
  <c r="L8" i="1"/>
  <c r="H11" i="1"/>
  <c r="H19" i="1"/>
  <c r="D9" i="1"/>
  <c r="D17" i="1"/>
  <c r="D21" i="1"/>
  <c r="D25" i="1"/>
  <c r="H7" i="1"/>
  <c r="L20" i="1"/>
  <c r="L22" i="1"/>
  <c r="L24" i="1"/>
  <c r="L26" i="1"/>
  <c r="H8" i="1"/>
  <c r="H10" i="1"/>
  <c r="H12" i="1"/>
  <c r="H14" i="1"/>
  <c r="H16" i="1"/>
  <c r="H18" i="1"/>
  <c r="H20" i="1"/>
  <c r="H22" i="1"/>
  <c r="H24" i="1"/>
  <c r="H26" i="1"/>
  <c r="D8" i="1"/>
  <c r="D10" i="1"/>
  <c r="D12" i="1"/>
  <c r="D14" i="1"/>
  <c r="D16" i="1"/>
  <c r="D18" i="1"/>
  <c r="D20" i="1"/>
  <c r="D22" i="1"/>
  <c r="D24" i="1"/>
  <c r="D26" i="1"/>
  <c r="L7" i="1"/>
  <c r="D7" i="1"/>
  <c r="L10" i="1"/>
  <c r="L12" i="1"/>
  <c r="L14" i="1"/>
  <c r="L16" i="1"/>
  <c r="L18" i="1"/>
  <c r="L21" i="1" l="1"/>
  <c r="L13" i="1"/>
  <c r="D23" i="1"/>
  <c r="D19" i="1"/>
  <c r="D13" i="1"/>
  <c r="H23" i="1"/>
  <c r="H15" i="1"/>
  <c r="L25" i="1"/>
  <c r="L17" i="1"/>
  <c r="L9" i="1"/>
  <c r="D15" i="1"/>
  <c r="D11" i="1"/>
  <c r="H25" i="1"/>
  <c r="H21" i="1"/>
  <c r="H17" i="1"/>
  <c r="H13" i="1"/>
  <c r="H9" i="1"/>
  <c r="L23" i="1"/>
  <c r="L19" i="1"/>
  <c r="L15" i="1"/>
  <c r="L11" i="1"/>
</calcChain>
</file>

<file path=xl/sharedStrings.xml><?xml version="1.0" encoding="utf-8"?>
<sst xmlns="http://schemas.openxmlformats.org/spreadsheetml/2006/main" count="85" uniqueCount="83">
  <si>
    <t>Can multiply Integers to 10 X 10</t>
  </si>
  <si>
    <t>Name</t>
  </si>
  <si>
    <t>(-6) x 3 =</t>
  </si>
  <si>
    <t>3 x 8 =</t>
  </si>
  <si>
    <t>(-7) x 3 =</t>
  </si>
  <si>
    <t>(-5) x (-5) =</t>
  </si>
  <si>
    <t>(-6) x 2 =</t>
  </si>
  <si>
    <t>(-4) x 4 =</t>
  </si>
  <si>
    <t>7 x (-2) =</t>
  </si>
  <si>
    <t>(-5) x 4 =</t>
  </si>
  <si>
    <t>3 x (-5) =</t>
  </si>
  <si>
    <t>10 x (-2) =</t>
  </si>
  <si>
    <t>8 x (-2) =</t>
  </si>
  <si>
    <t>(-7) x (-5) =</t>
  </si>
  <si>
    <t>8 x (-4) =</t>
  </si>
  <si>
    <t>10 x (-8) =</t>
  </si>
  <si>
    <t>(-3) x (-4) =</t>
  </si>
  <si>
    <t>(-2) x (-5) =</t>
  </si>
  <si>
    <t>9 x (-1) =</t>
  </si>
  <si>
    <t>8 x (-6) =</t>
  </si>
  <si>
    <t>(-10) x 2 =</t>
  </si>
  <si>
    <t>7 x (-1) =</t>
  </si>
  <si>
    <t>6 x 8 =</t>
  </si>
  <si>
    <t>8 x (-5) =</t>
  </si>
  <si>
    <t>(-9) x (-7) =</t>
  </si>
  <si>
    <t>(-7) x 4 =</t>
  </si>
  <si>
    <t>(-1) x 6 =</t>
  </si>
  <si>
    <t>7 x 6 =</t>
  </si>
  <si>
    <t>5 x (-6) =</t>
  </si>
  <si>
    <t>9 x 5 =</t>
  </si>
  <si>
    <t>3 x 11 =</t>
  </si>
  <si>
    <t>(-7) x (-7) =</t>
  </si>
  <si>
    <t>(-8) x 8 =</t>
  </si>
  <si>
    <t>(-10) x (-3) =</t>
  </si>
  <si>
    <t>(-9) x (-2) =</t>
  </si>
  <si>
    <t>(-4) x (-6) =</t>
  </si>
  <si>
    <t>9 x 3 =</t>
  </si>
  <si>
    <t>(-10) x (-5) =</t>
  </si>
  <si>
    <t>4 x (-9) =</t>
  </si>
  <si>
    <t>7 x (-7) =</t>
  </si>
  <si>
    <t>(-10) x 7 =</t>
  </si>
  <si>
    <t>(-8) x (-1) =</t>
  </si>
  <si>
    <t>3 x (-3) =</t>
  </si>
  <si>
    <t>10 x (-6) =</t>
  </si>
  <si>
    <t>(-3) x (-1) =</t>
  </si>
  <si>
    <t>(-2) x (-3) =</t>
  </si>
  <si>
    <t>(-4) x 3 =</t>
  </si>
  <si>
    <t>(-4) x (-2) =</t>
  </si>
  <si>
    <t>9 x (-4) =</t>
  </si>
  <si>
    <t>(-4) x 5 =</t>
  </si>
  <si>
    <t>(-8) x 1 =</t>
  </si>
  <si>
    <t>(-2) x (-7) =</t>
  </si>
  <si>
    <t>5 x (-3) =</t>
  </si>
  <si>
    <t>(-6) x (-1) =</t>
  </si>
  <si>
    <t>2 x 4 =</t>
  </si>
  <si>
    <t>(-3) x (-3) =</t>
  </si>
  <si>
    <t>(-5) x 2 =</t>
  </si>
  <si>
    <t>10 x (-7) =</t>
  </si>
  <si>
    <t>10 x (-4) =</t>
  </si>
  <si>
    <t>(-7) x (-4) =</t>
  </si>
  <si>
    <t>10 x 5 =</t>
  </si>
  <si>
    <t>2 x (-8) =</t>
  </si>
  <si>
    <t>(-4) x (-1) =</t>
  </si>
  <si>
    <t>(-8) x 5 =</t>
  </si>
  <si>
    <t>(-9) x 0 =</t>
  </si>
  <si>
    <t>(-5) x (-1) =</t>
  </si>
  <si>
    <t>6 x (-7) =</t>
  </si>
  <si>
    <t>2 x (-6) =</t>
  </si>
  <si>
    <t>6 x (-8) =</t>
  </si>
  <si>
    <t>(-7) x (-1) =</t>
  </si>
  <si>
    <t>(-2) x 2 =</t>
  </si>
  <si>
    <t>(-4) x 0 =</t>
  </si>
  <si>
    <t>(-3) x (-2) =</t>
  </si>
  <si>
    <t>5 x (-1) =</t>
  </si>
  <si>
    <t>8 x (-1) =</t>
  </si>
  <si>
    <t>(-1) x (-2) =</t>
  </si>
  <si>
    <t>(-2) x 10 =</t>
  </si>
  <si>
    <t>(-4) x 10 =</t>
  </si>
  <si>
    <t>10 x (-5) =</t>
  </si>
  <si>
    <t>(-5) x 9 =</t>
  </si>
  <si>
    <t>Basic-Facts Test</t>
  </si>
  <si>
    <t>Score=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</si>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</sst>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>
    <font>
      <sz val="9"/>
      <name val="Geneva"/>
    </font>
    <font>
      <sz val="9"/>
      <name val="Geneva"/>
    </font>
    <font>
      <b/>
      <sz val="14"/>
      <name val="Geneva"/>
    </font>
    <font>
      <sz val="11"/>
      <name val="Geneva"/>
    </font>
    <font>
      <b/>
      <sz val="12"/>
      <name val="System"/>
    </font>
    <font>
      <sz val="10"/>
      <name val="Geneva"/>
    </font>
    <font>
      <b/>
      <sz val="10"/>
      <name val="Geneva"/>
    </font>
    <font>
      <sz val="12"/>
      <name val="Arial Black"/>
      <family val="2"/>
    </font>
    <font>
      <sz val="11"/>
      <name val="Arial Black"/>
      <family val="2"/>
    </font>
    <font>
      <b/>
      <sz val="9"/>
      <color indexed="63"/>
      <name val="System"/>
      <family val="2"/>
    </font>
    <font>
      <sz val="12"/>
      <name val="Geneva"/>
    </font>
    <font>
      <b/>
      <sz val="11"/>
      <color indexed="10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7" fillId="0" borderId="0" xfId="0" applyFont="1" applyFill="1" applyAlignment="1" applyProtection="1">
      <alignment horizontal="left"/>
      <protection locked="0"/>
    </xf>
    <xf numFmtId="164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11" fillId="0" borderId="0" xfId="0" applyFont="1" applyFill="1" applyAlignment="1">
      <alignment horizontal="left"/>
    </xf>
    <xf numFmtId="0" fontId="0" fillId="0" borderId="0" xfId="0" applyFill="1" applyProtection="1"/>
    <xf numFmtId="0" fontId="0" fillId="0" borderId="0" xfId="0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19051</xdr:rowOff>
    </xdr:from>
    <xdr:to>
      <xdr:col>15</xdr:col>
      <xdr:colOff>28575</xdr:colOff>
      <xdr:row>4</xdr:row>
      <xdr:rowOff>57150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95250" y="209551"/>
          <a:ext cx="7381875" cy="723899"/>
          <a:chOff x="48" y="25"/>
          <a:chExt cx="603" cy="88"/>
        </a:xfrm>
      </xdr:grpSpPr>
      <xdr:sp macro="" textlink="">
        <xdr:nvSpPr>
          <xdr:cNvPr id="1027" name="AutoShape 3"/>
          <xdr:cNvSpPr>
            <a:spLocks noChangeArrowheads="1"/>
          </xdr:cNvSpPr>
        </xdr:nvSpPr>
        <xdr:spPr bwMode="auto">
          <a:xfrm>
            <a:off x="48" y="25"/>
            <a:ext cx="603" cy="88"/>
          </a:xfrm>
          <a:prstGeom prst="bevel">
            <a:avLst>
              <a:gd name="adj" fmla="val 12500"/>
            </a:avLst>
          </a:prstGeom>
          <a:gradFill rotWithShape="0">
            <a:gsLst>
              <a:gs pos="0">
                <a:srgbClr xmlns:mc="http://schemas.openxmlformats.org/markup-compatibility/2006" xmlns:a14="http://schemas.microsoft.com/office/drawing/2010/main" val="00FFFF" mc:Ignorable="a14" a14:legacySpreadsheetColorIndex="15"/>
              </a:gs>
              <a:gs pos="100000">
                <a:srgbClr val="FFFFFF"/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FFFF" mc:Ignorable="a14" a14:legacySpreadsheetColorIndex="15"/>
            </a:solidFill>
            <a:miter lim="800000"/>
            <a:headEnd/>
            <a:tailEnd/>
          </a:ln>
        </xdr:spPr>
      </xdr:sp>
      <xdr:sp macro="" textlink="">
        <xdr:nvSpPr>
          <xdr:cNvPr id="1028" name="WordArt 4"/>
          <xdr:cNvSpPr>
            <a:spLocks noChangeArrowheads="1" noChangeShapeType="1" noTextEdit="1"/>
          </xdr:cNvSpPr>
        </xdr:nvSpPr>
        <xdr:spPr bwMode="auto">
          <a:xfrm>
            <a:off x="195" y="38"/>
            <a:ext cx="300" cy="58"/>
          </a:xfrm>
          <a:prstGeom prst="rect">
            <a:avLst/>
          </a:prstGeom>
        </xdr:spPr>
        <xdr:txBody>
          <a:bodyPr wrap="none" fromWordArt="1">
            <a:prstTxWarp prst="textDoubleWave1">
              <a:avLst>
                <a:gd name="adj1" fmla="val 6500"/>
                <a:gd name="adj2" fmla="val 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-360">
                <a:ln w="12700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>
                  <a:outerShdw dist="125724" dir="18900000" algn="ctr" rotWithShape="0">
                    <a:srgbClr val="000099"/>
                  </a:outerShdw>
                </a:effectLst>
                <a:latin typeface="Impact"/>
              </a:rPr>
              <a:t>Math Masters</a:t>
            </a:r>
          </a:p>
        </xdr:txBody>
      </xdr:sp>
    </xdr:grpSp>
    <xdr:clientData/>
  </xdr:twoCellAnchor>
  <xdr:twoCellAnchor>
    <xdr:from>
      <xdr:col>0</xdr:col>
      <xdr:colOff>371475</xdr:colOff>
      <xdr:row>1</xdr:row>
      <xdr:rowOff>180975</xdr:rowOff>
    </xdr:from>
    <xdr:to>
      <xdr:col>0</xdr:col>
      <xdr:colOff>904875</xdr:colOff>
      <xdr:row>3</xdr:row>
      <xdr:rowOff>123825</xdr:rowOff>
    </xdr:to>
    <xdr:sp macro="" textlink="">
      <xdr:nvSpPr>
        <xdr:cNvPr id="1029" name="WordArt 5"/>
        <xdr:cNvSpPr>
          <a:spLocks noChangeArrowheads="1" noChangeShapeType="1"/>
        </xdr:cNvSpPr>
      </xdr:nvSpPr>
      <xdr:spPr bwMode="auto">
        <a:xfrm>
          <a:off x="371475" y="371475"/>
          <a:ext cx="53340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8A</a:t>
          </a:r>
        </a:p>
      </xdr:txBody>
    </xdr:sp>
    <xdr:clientData/>
  </xdr:twoCellAnchor>
  <xdr:twoCellAnchor>
    <xdr:from>
      <xdr:col>12</xdr:col>
      <xdr:colOff>676275</xdr:colOff>
      <xdr:row>1</xdr:row>
      <xdr:rowOff>161925</xdr:rowOff>
    </xdr:from>
    <xdr:to>
      <xdr:col>13</xdr:col>
      <xdr:colOff>180975</xdr:colOff>
      <xdr:row>3</xdr:row>
      <xdr:rowOff>104775</xdr:rowOff>
    </xdr:to>
    <xdr:sp macro="" textlink="">
      <xdr:nvSpPr>
        <xdr:cNvPr id="1030" name="WordArt 6"/>
        <xdr:cNvSpPr>
          <a:spLocks noChangeArrowheads="1" noChangeShapeType="1"/>
        </xdr:cNvSpPr>
      </xdr:nvSpPr>
      <xdr:spPr bwMode="auto">
        <a:xfrm>
          <a:off x="6619875" y="352425"/>
          <a:ext cx="5524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8A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32"/>
  <sheetViews>
    <sheetView showGridLines="0" showRowColHeaders="0" tabSelected="1" zoomScaleNormal="100" workbookViewId="0">
      <selection activeCell="B1" sqref="B1:E1"/>
    </sheetView>
  </sheetViews>
  <sheetFormatPr defaultColWidth="11.42578125" defaultRowHeight="12"/>
  <cols>
    <col min="1" max="1" width="15.7109375" style="1" customWidth="1"/>
    <col min="2" max="2" width="8.28515625" style="2" customWidth="1"/>
    <col min="3" max="3" width="5" hidden="1" customWidth="1"/>
    <col min="4" max="4" width="5.7109375" customWidth="1"/>
    <col min="5" max="5" width="15.7109375" style="1" customWidth="1"/>
    <col min="6" max="6" width="8.28515625" customWidth="1"/>
    <col min="7" max="7" width="8.28515625" hidden="1" customWidth="1"/>
    <col min="8" max="8" width="5.7109375" customWidth="1"/>
    <col min="9" max="9" width="15.7109375" style="1" customWidth="1"/>
    <col min="10" max="10" width="8.28515625" customWidth="1"/>
    <col min="11" max="11" width="8.28515625" hidden="1" customWidth="1"/>
    <col min="12" max="12" width="5.7109375" customWidth="1"/>
    <col min="13" max="13" width="15.7109375" style="1" customWidth="1"/>
    <col min="14" max="14" width="6.85546875" customWidth="1"/>
    <col min="15" max="15" width="3" hidden="1" customWidth="1"/>
    <col min="16" max="16" width="5.7109375" customWidth="1"/>
  </cols>
  <sheetData>
    <row r="1" spans="1:17" ht="15">
      <c r="A1" s="21" t="s">
        <v>1</v>
      </c>
      <c r="B1" s="31" t="s">
        <v>82</v>
      </c>
      <c r="C1" s="31"/>
      <c r="D1" s="31"/>
      <c r="E1" s="31"/>
      <c r="H1" s="30" t="s">
        <v>81</v>
      </c>
      <c r="I1" s="32" t="str">
        <f>IF(N29=0,IF(O29&gt;70,IF(O29=80,"Pass 100%",(80-O29)*-1),""),"")</f>
        <v/>
      </c>
      <c r="J1" s="32"/>
      <c r="K1" s="22"/>
      <c r="N1" s="21" t="s">
        <v>80</v>
      </c>
      <c r="O1" s="3"/>
      <c r="P1" s="3"/>
      <c r="Q1" s="3"/>
    </row>
    <row r="2" spans="1:17" ht="18">
      <c r="A2" s="4"/>
      <c r="B2" s="5"/>
      <c r="C2" s="3"/>
      <c r="D2" s="3"/>
      <c r="E2" s="4"/>
      <c r="F2" s="6"/>
      <c r="G2" s="3"/>
      <c r="H2" s="3"/>
      <c r="I2" s="4"/>
      <c r="J2" s="3"/>
      <c r="K2" s="3"/>
      <c r="L2" s="3"/>
      <c r="M2" s="4"/>
      <c r="N2" s="3"/>
      <c r="O2" s="3"/>
      <c r="P2" s="3"/>
      <c r="Q2" s="3"/>
    </row>
    <row r="3" spans="1:17" ht="18">
      <c r="A3" s="4"/>
      <c r="B3" s="5"/>
      <c r="C3" s="3"/>
      <c r="D3" s="3"/>
      <c r="E3" s="4"/>
      <c r="F3" s="6"/>
      <c r="G3" s="3"/>
      <c r="H3" s="3"/>
      <c r="I3" s="4"/>
      <c r="J3" s="3"/>
      <c r="K3" s="3"/>
      <c r="L3" s="3"/>
      <c r="M3" s="4"/>
      <c r="N3" s="3"/>
      <c r="O3" s="3"/>
      <c r="P3" s="3"/>
      <c r="Q3" s="3"/>
    </row>
    <row r="4" spans="1:17" ht="18">
      <c r="A4" s="4"/>
      <c r="B4" s="5"/>
      <c r="C4" s="3"/>
      <c r="D4" s="3"/>
      <c r="E4" s="4"/>
      <c r="F4" s="6"/>
      <c r="G4" s="3"/>
      <c r="H4" s="3"/>
      <c r="I4" s="4"/>
      <c r="J4" s="3"/>
      <c r="K4" s="3"/>
      <c r="L4" s="3"/>
      <c r="M4" s="4"/>
      <c r="N4" s="3"/>
      <c r="O4" s="3"/>
      <c r="P4" s="3"/>
      <c r="Q4" s="3"/>
    </row>
    <row r="5" spans="1:17" ht="17.25" customHeight="1">
      <c r="A5" s="4"/>
      <c r="B5" s="5"/>
      <c r="C5" s="3"/>
      <c r="D5" s="3"/>
      <c r="F5" s="13" t="s">
        <v>0</v>
      </c>
      <c r="G5" s="3"/>
      <c r="H5" s="3"/>
      <c r="I5" s="4"/>
      <c r="J5" s="3"/>
      <c r="K5" s="3"/>
      <c r="L5" s="3"/>
      <c r="M5" s="4"/>
      <c r="N5" s="24"/>
      <c r="O5" s="3"/>
      <c r="P5" s="3"/>
      <c r="Q5" s="3"/>
    </row>
    <row r="6" spans="1:17">
      <c r="A6" s="10"/>
      <c r="B6" s="11"/>
      <c r="C6" s="12"/>
      <c r="D6" s="12"/>
      <c r="G6" s="3"/>
      <c r="H6" s="3"/>
      <c r="I6" s="4"/>
      <c r="J6" s="3"/>
      <c r="K6" s="3"/>
      <c r="L6" s="3"/>
      <c r="M6" s="4"/>
      <c r="N6" s="24"/>
      <c r="O6" s="3"/>
      <c r="P6" s="3"/>
      <c r="Q6" s="3"/>
    </row>
    <row r="7" spans="1:17" ht="18" customHeight="1">
      <c r="A7" s="14" t="s">
        <v>2</v>
      </c>
      <c r="B7" s="16"/>
      <c r="C7" s="15" t="str">
        <f>IF(B7=-18,1,IF(B7&lt;&gt;-18,"√"))</f>
        <v>√</v>
      </c>
      <c r="D7" s="23" t="str">
        <f t="shared" ref="D7:D26" si="0">IF(AND($N$29=0,$B$1="check"),IF(C7="√","√",""),"")</f>
        <v/>
      </c>
      <c r="E7" s="14" t="s">
        <v>29</v>
      </c>
      <c r="F7" s="16"/>
      <c r="G7" s="15" t="str">
        <f>IF(F7=45,1,IF(F7&lt;&gt;45,"√"))</f>
        <v>√</v>
      </c>
      <c r="H7" s="23" t="str">
        <f t="shared" ref="H7:H26" si="1">IF(AND($N$29=0,$B$1="check"),IF(G7="√","√",""),"")</f>
        <v/>
      </c>
      <c r="I7" s="14" t="s">
        <v>56</v>
      </c>
      <c r="J7" s="16"/>
      <c r="K7" s="7" t="str">
        <f>IF(J7=-10,1,IF(J7&lt;&gt;-10,"√"))</f>
        <v>√</v>
      </c>
      <c r="L7" s="23" t="str">
        <f t="shared" ref="L7:L26" si="2">IF(AND($N$29=0,$B$1="check"),IF(K7="√","√",""),"")</f>
        <v/>
      </c>
      <c r="M7" s="14" t="s">
        <v>25</v>
      </c>
      <c r="N7" s="16"/>
      <c r="O7" s="15" t="str">
        <f>IF(N7=-28,1,IF(N7&lt;&gt;-28,"√"))</f>
        <v>√</v>
      </c>
      <c r="P7" s="23" t="str">
        <f>IF(AND($N$29=0,$B$1="check"),IF(O7="√","√",""),"")</f>
        <v/>
      </c>
      <c r="Q7" s="3"/>
    </row>
    <row r="8" spans="1:17" ht="18" customHeight="1">
      <c r="A8" s="14" t="s">
        <v>3</v>
      </c>
      <c r="B8" s="16"/>
      <c r="C8" s="15" t="str">
        <f>IF(B8=24,1,IF(B8&lt;&gt;24,"√"))</f>
        <v>√</v>
      </c>
      <c r="D8" s="23" t="str">
        <f t="shared" si="0"/>
        <v/>
      </c>
      <c r="E8" s="14" t="s">
        <v>30</v>
      </c>
      <c r="F8" s="16"/>
      <c r="G8" s="15" t="str">
        <f>IF(F8=33,1,IF(F8&lt;&gt;33,"√"))</f>
        <v>√</v>
      </c>
      <c r="H8" s="23" t="str">
        <f t="shared" si="1"/>
        <v/>
      </c>
      <c r="I8" s="14" t="s">
        <v>57</v>
      </c>
      <c r="J8" s="16"/>
      <c r="K8" s="7" t="str">
        <f>IF(J8=-70,1,IF(J8&lt;&gt;-70,"√"))</f>
        <v>√</v>
      </c>
      <c r="L8" s="23" t="str">
        <f t="shared" si="2"/>
        <v/>
      </c>
      <c r="M8" s="14" t="s">
        <v>26</v>
      </c>
      <c r="N8" s="16"/>
      <c r="O8" s="15" t="str">
        <f>IF(N8=-6,1,IF(N8&lt;&gt;-6,"√"))</f>
        <v>√</v>
      </c>
      <c r="P8" s="23" t="str">
        <f t="shared" ref="P8:P26" si="3">IF(AND($N$29=0,$B$1="check"),IF(O8="√","√",""),"")</f>
        <v/>
      </c>
      <c r="Q8" s="3"/>
    </row>
    <row r="9" spans="1:17" ht="18" customHeight="1">
      <c r="A9" s="14" t="s">
        <v>4</v>
      </c>
      <c r="B9" s="16"/>
      <c r="C9" s="15" t="str">
        <f>IF(B9=-21,1,IF(B9&lt;&gt;-21,"√"))</f>
        <v>√</v>
      </c>
      <c r="D9" s="23" t="str">
        <f t="shared" si="0"/>
        <v/>
      </c>
      <c r="E9" s="14" t="s">
        <v>31</v>
      </c>
      <c r="F9" s="16"/>
      <c r="G9" s="15" t="str">
        <f>IF(F9=49,1,IF(F9&lt;&gt;49,"√"))</f>
        <v>√</v>
      </c>
      <c r="H9" s="23" t="str">
        <f t="shared" si="1"/>
        <v/>
      </c>
      <c r="I9" s="14" t="s">
        <v>58</v>
      </c>
      <c r="J9" s="16"/>
      <c r="K9" s="7" t="str">
        <f>IF(J9=-40,1,IF(J9&lt;&gt;-40,"√"))</f>
        <v>√</v>
      </c>
      <c r="L9" s="23" t="str">
        <f t="shared" si="2"/>
        <v/>
      </c>
      <c r="M9" s="14" t="s">
        <v>27</v>
      </c>
      <c r="N9" s="16"/>
      <c r="O9" s="15" t="str">
        <f>IF(N9=42,1,IF(N9&lt;&gt;42,"√"))</f>
        <v>√</v>
      </c>
      <c r="P9" s="23" t="str">
        <f t="shared" si="3"/>
        <v/>
      </c>
      <c r="Q9" s="3"/>
    </row>
    <row r="10" spans="1:17" ht="18" customHeight="1">
      <c r="A10" s="14" t="s">
        <v>5</v>
      </c>
      <c r="B10" s="16"/>
      <c r="C10" s="15" t="str">
        <f>IF(B10=25,1,IF(B10&lt;&gt;25,"√"))</f>
        <v>√</v>
      </c>
      <c r="D10" s="23" t="str">
        <f t="shared" si="0"/>
        <v/>
      </c>
      <c r="E10" s="14" t="s">
        <v>32</v>
      </c>
      <c r="F10" s="16"/>
      <c r="G10" s="15" t="str">
        <f>IF(F10=-64,1,IF(F10&lt;&gt;-64,"√"))</f>
        <v>√</v>
      </c>
      <c r="H10" s="23" t="str">
        <f t="shared" si="1"/>
        <v/>
      </c>
      <c r="I10" s="14" t="s">
        <v>59</v>
      </c>
      <c r="J10" s="16"/>
      <c r="K10" s="7" t="str">
        <f>IF(J10=28,1,IF(J10&lt;&gt;28,"√"))</f>
        <v>√</v>
      </c>
      <c r="L10" s="23" t="str">
        <f t="shared" si="2"/>
        <v/>
      </c>
      <c r="M10" s="14" t="s">
        <v>28</v>
      </c>
      <c r="N10" s="16"/>
      <c r="O10" s="15" t="str">
        <f>IF(N10=-30,1,IF(N10&lt;&gt;-30,"√"))</f>
        <v>√</v>
      </c>
      <c r="P10" s="23" t="str">
        <f t="shared" si="3"/>
        <v/>
      </c>
      <c r="Q10" s="3"/>
    </row>
    <row r="11" spans="1:17" ht="18" customHeight="1">
      <c r="A11" s="14" t="s">
        <v>6</v>
      </c>
      <c r="B11" s="16"/>
      <c r="C11" s="15" t="str">
        <f>IF(B11=-12,1,IF(B11&lt;&gt;-12,"√"))</f>
        <v>√</v>
      </c>
      <c r="D11" s="23" t="str">
        <f t="shared" si="0"/>
        <v/>
      </c>
      <c r="E11" s="14" t="s">
        <v>33</v>
      </c>
      <c r="F11" s="16"/>
      <c r="G11" s="15" t="str">
        <f>IF(F11=30,1,IF(F11&lt;&gt;30,"√"))</f>
        <v>√</v>
      </c>
      <c r="H11" s="23" t="str">
        <f t="shared" si="1"/>
        <v/>
      </c>
      <c r="I11" s="14" t="s">
        <v>34</v>
      </c>
      <c r="J11" s="16"/>
      <c r="K11" s="7" t="str">
        <f>IF(J11=18,1,IF(J11&lt;&gt;18,"√"))</f>
        <v>√</v>
      </c>
      <c r="L11" s="23" t="str">
        <f t="shared" si="2"/>
        <v/>
      </c>
      <c r="M11" s="14" t="s">
        <v>52</v>
      </c>
      <c r="N11" s="16"/>
      <c r="O11" s="15" t="str">
        <f>IF(N11=-15,1,IF(N11&lt;&gt;-15,"√"))</f>
        <v>√</v>
      </c>
      <c r="P11" s="23" t="str">
        <f t="shared" si="3"/>
        <v/>
      </c>
      <c r="Q11" s="3"/>
    </row>
    <row r="12" spans="1:17" ht="18" customHeight="1">
      <c r="A12" s="14" t="s">
        <v>7</v>
      </c>
      <c r="B12" s="16"/>
      <c r="C12" s="15" t="str">
        <f>IF(B12=-16,1,IF(B12&lt;&gt;-16,"√"))</f>
        <v>√</v>
      </c>
      <c r="D12" s="23" t="str">
        <f t="shared" si="0"/>
        <v/>
      </c>
      <c r="E12" s="14" t="s">
        <v>34</v>
      </c>
      <c r="F12" s="16"/>
      <c r="G12" s="15" t="str">
        <f>IF(F12=18,1,IF(F12&lt;&gt;18,"√"))</f>
        <v>√</v>
      </c>
      <c r="H12" s="23" t="str">
        <f t="shared" si="1"/>
        <v/>
      </c>
      <c r="I12" s="14" t="s">
        <v>60</v>
      </c>
      <c r="J12" s="16"/>
      <c r="K12" s="7" t="str">
        <f>IF(J12=50,1,IF(J12&lt;&gt;50,"√"))</f>
        <v>√</v>
      </c>
      <c r="L12" s="23" t="str">
        <f t="shared" si="2"/>
        <v/>
      </c>
      <c r="M12" s="14" t="s">
        <v>53</v>
      </c>
      <c r="N12" s="16"/>
      <c r="O12" s="15" t="str">
        <f>IF(N12=6,1,IF(N12&lt;&gt;6,"√"))</f>
        <v>√</v>
      </c>
      <c r="P12" s="23" t="str">
        <f t="shared" si="3"/>
        <v/>
      </c>
      <c r="Q12" s="3"/>
    </row>
    <row r="13" spans="1:17" ht="18" customHeight="1">
      <c r="A13" s="14" t="s">
        <v>8</v>
      </c>
      <c r="B13" s="16"/>
      <c r="C13" s="15" t="str">
        <f>IF(B13=-14,1,IF(B13&lt;&gt;-14,"√"))</f>
        <v>√</v>
      </c>
      <c r="D13" s="23" t="str">
        <f t="shared" si="0"/>
        <v/>
      </c>
      <c r="E13" s="14" t="s">
        <v>35</v>
      </c>
      <c r="F13" s="16"/>
      <c r="G13" s="15" t="str">
        <f>IF(F13=24,1,IF(F13&lt;&gt;24,"√"))</f>
        <v>√</v>
      </c>
      <c r="H13" s="23" t="str">
        <f t="shared" si="1"/>
        <v/>
      </c>
      <c r="I13" s="14" t="s">
        <v>61</v>
      </c>
      <c r="J13" s="16"/>
      <c r="K13" s="7" t="str">
        <f>IF(J13=-16,1,IF(J13&lt;&gt;-16,"√"))</f>
        <v>√</v>
      </c>
      <c r="L13" s="23" t="str">
        <f t="shared" si="2"/>
        <v/>
      </c>
      <c r="M13" s="14" t="s">
        <v>54</v>
      </c>
      <c r="N13" s="16"/>
      <c r="O13" s="15" t="str">
        <f>IF(N13=8,1,IF(N13&lt;&gt;8,"√"))</f>
        <v>√</v>
      </c>
      <c r="P13" s="23" t="str">
        <f t="shared" si="3"/>
        <v/>
      </c>
      <c r="Q13" s="3"/>
    </row>
    <row r="14" spans="1:17" ht="18" customHeight="1">
      <c r="A14" s="14" t="s">
        <v>9</v>
      </c>
      <c r="B14" s="16"/>
      <c r="C14" s="15" t="str">
        <f>IF(B14=-20,1,IF(B14&lt;&gt;-20,"√"))</f>
        <v>√</v>
      </c>
      <c r="D14" s="23" t="str">
        <f t="shared" si="0"/>
        <v/>
      </c>
      <c r="E14" s="14" t="s">
        <v>36</v>
      </c>
      <c r="F14" s="16"/>
      <c r="G14" s="15" t="str">
        <f>IF(F14=27,1,IF(F14&lt;&gt;27,"√"))</f>
        <v>√</v>
      </c>
      <c r="H14" s="23" t="str">
        <f t="shared" si="1"/>
        <v/>
      </c>
      <c r="I14" s="14" t="s">
        <v>62</v>
      </c>
      <c r="J14" s="16"/>
      <c r="K14" s="7" t="str">
        <f>IF(J14=4,1,IF(J14&lt;&gt;4,"√"))</f>
        <v>√</v>
      </c>
      <c r="L14" s="23" t="str">
        <f t="shared" si="2"/>
        <v/>
      </c>
      <c r="M14" s="14" t="s">
        <v>55</v>
      </c>
      <c r="N14" s="16"/>
      <c r="O14" s="15" t="str">
        <f>IF(N14=9,1,IF(N14&lt;&gt;9,"√"))</f>
        <v>√</v>
      </c>
      <c r="P14" s="23" t="str">
        <f t="shared" si="3"/>
        <v/>
      </c>
      <c r="Q14" s="3"/>
    </row>
    <row r="15" spans="1:17" ht="18" customHeight="1">
      <c r="A15" s="14" t="s">
        <v>10</v>
      </c>
      <c r="B15" s="16"/>
      <c r="C15" s="15" t="str">
        <f>IF(B15=-15,1,IF(B15&lt;&gt;-15,"√"))</f>
        <v>√</v>
      </c>
      <c r="D15" s="23" t="str">
        <f t="shared" si="0"/>
        <v/>
      </c>
      <c r="E15" s="14" t="s">
        <v>37</v>
      </c>
      <c r="F15" s="16"/>
      <c r="G15" s="15" t="str">
        <f>IF(F15=50,1,IF(F15&lt;&gt;50,"√"))</f>
        <v>√</v>
      </c>
      <c r="H15" s="23" t="str">
        <f t="shared" si="1"/>
        <v/>
      </c>
      <c r="I15" s="14" t="s">
        <v>63</v>
      </c>
      <c r="J15" s="16"/>
      <c r="K15" s="7" t="str">
        <f>IF(J15=-40,1,IF(J15&lt;&gt;-40,"√"))</f>
        <v>√</v>
      </c>
      <c r="L15" s="23" t="str">
        <f t="shared" si="2"/>
        <v/>
      </c>
      <c r="M15" s="14" t="s">
        <v>77</v>
      </c>
      <c r="N15" s="16"/>
      <c r="O15" s="7" t="str">
        <f>IF(N15=-40,1,IF(N15&lt;&gt;-40,"√"))</f>
        <v>√</v>
      </c>
      <c r="P15" s="23" t="str">
        <f t="shared" si="3"/>
        <v/>
      </c>
      <c r="Q15" s="3"/>
    </row>
    <row r="16" spans="1:17" ht="18" customHeight="1">
      <c r="A16" s="14" t="s">
        <v>11</v>
      </c>
      <c r="B16" s="16"/>
      <c r="C16" s="15" t="str">
        <f>IF(B16=-20,1,IF(B16&lt;&gt;-20,"√"))</f>
        <v>√</v>
      </c>
      <c r="D16" s="23" t="str">
        <f t="shared" si="0"/>
        <v/>
      </c>
      <c r="E16" s="14" t="s">
        <v>38</v>
      </c>
      <c r="F16" s="16"/>
      <c r="G16" s="15" t="str">
        <f>IF(F16=-36,1,IF(F16&lt;&gt;-36,"√"))</f>
        <v>√</v>
      </c>
      <c r="H16" s="23" t="str">
        <f t="shared" si="1"/>
        <v/>
      </c>
      <c r="I16" s="14" t="s">
        <v>64</v>
      </c>
      <c r="J16" s="16"/>
      <c r="K16" s="7">
        <f>IF(J16=0,1,IF(J16&lt;&gt;0,"√"))</f>
        <v>1</v>
      </c>
      <c r="L16" s="23" t="str">
        <f t="shared" si="2"/>
        <v/>
      </c>
      <c r="M16" s="14" t="s">
        <v>78</v>
      </c>
      <c r="N16" s="16"/>
      <c r="O16" s="7" t="str">
        <f>IF(N16=-50,1,IF(N16&lt;&gt;-50,"√"))</f>
        <v>√</v>
      </c>
      <c r="P16" s="23" t="str">
        <f t="shared" si="3"/>
        <v/>
      </c>
      <c r="Q16" s="3"/>
    </row>
    <row r="17" spans="1:17" ht="18" customHeight="1">
      <c r="A17" s="14" t="s">
        <v>12</v>
      </c>
      <c r="B17" s="16"/>
      <c r="C17" s="15" t="str">
        <f>IF(B17=-16,1,IF(B17&lt;&gt;-16,"√"))</f>
        <v>√</v>
      </c>
      <c r="D17" s="23" t="str">
        <f t="shared" si="0"/>
        <v/>
      </c>
      <c r="E17" s="14" t="s">
        <v>39</v>
      </c>
      <c r="F17" s="16"/>
      <c r="G17" s="15" t="str">
        <f>IF(F17=-49,1,IF(F17&lt;&gt;-49,"√"))</f>
        <v>√</v>
      </c>
      <c r="H17" s="23" t="str">
        <f t="shared" si="1"/>
        <v/>
      </c>
      <c r="I17" s="14" t="s">
        <v>65</v>
      </c>
      <c r="J17" s="16"/>
      <c r="K17" s="7" t="str">
        <f>IF(J17=5,1,IF(J17&lt;&gt;5,"√"))</f>
        <v>√</v>
      </c>
      <c r="L17" s="23" t="str">
        <f t="shared" si="2"/>
        <v/>
      </c>
      <c r="M17" s="14" t="s">
        <v>39</v>
      </c>
      <c r="N17" s="16"/>
      <c r="O17" s="7" t="str">
        <f>IF(N17=-49,1,IF(N17&lt;&gt;-49,"√"))</f>
        <v>√</v>
      </c>
      <c r="P17" s="23" t="str">
        <f t="shared" si="3"/>
        <v/>
      </c>
      <c r="Q17" s="3"/>
    </row>
    <row r="18" spans="1:17" ht="18" customHeight="1">
      <c r="A18" s="14" t="s">
        <v>13</v>
      </c>
      <c r="B18" s="16"/>
      <c r="C18" s="15" t="str">
        <f>IF(B18=35,1,IF(B18&lt;&gt;35,"√"))</f>
        <v>√</v>
      </c>
      <c r="D18" s="23" t="str">
        <f t="shared" si="0"/>
        <v/>
      </c>
      <c r="E18" s="14" t="s">
        <v>40</v>
      </c>
      <c r="F18" s="16"/>
      <c r="G18" s="15" t="str">
        <f>IF(F18=-70,1,IF(F18&lt;&gt;-70,"√"))</f>
        <v>√</v>
      </c>
      <c r="H18" s="23" t="str">
        <f t="shared" si="1"/>
        <v/>
      </c>
      <c r="I18" s="14" t="s">
        <v>66</v>
      </c>
      <c r="J18" s="16"/>
      <c r="K18" s="7" t="str">
        <f>IF(J18=-42,1,IF(J18&lt;&gt;-42,"√"))</f>
        <v>√</v>
      </c>
      <c r="L18" s="23" t="str">
        <f t="shared" si="2"/>
        <v/>
      </c>
      <c r="M18" s="14" t="s">
        <v>79</v>
      </c>
      <c r="N18" s="16"/>
      <c r="O18" s="7" t="str">
        <f>IF(N18=-45,1,IF(N18&lt;&gt;-45,"√"))</f>
        <v>√</v>
      </c>
      <c r="P18" s="23" t="str">
        <f t="shared" si="3"/>
        <v/>
      </c>
      <c r="Q18" s="3"/>
    </row>
    <row r="19" spans="1:17" ht="18" customHeight="1">
      <c r="A19" s="14" t="s">
        <v>14</v>
      </c>
      <c r="B19" s="16"/>
      <c r="C19" s="15" t="str">
        <f>IF(B19=-32,1,IF(B19&lt;&gt;-32,"√"))</f>
        <v>√</v>
      </c>
      <c r="D19" s="23" t="str">
        <f t="shared" si="0"/>
        <v/>
      </c>
      <c r="E19" s="17" t="s">
        <v>41</v>
      </c>
      <c r="F19" s="16"/>
      <c r="G19" s="15" t="str">
        <f>IF(F19=8,1,IF(F19&lt;&gt;8,"√"))</f>
        <v>√</v>
      </c>
      <c r="H19" s="23" t="str">
        <f t="shared" si="1"/>
        <v/>
      </c>
      <c r="I19" s="14" t="s">
        <v>67</v>
      </c>
      <c r="J19" s="16"/>
      <c r="K19" s="7" t="str">
        <f>IF(J19=-12,1,IF(J19&lt;&gt;-12,"√"))</f>
        <v>√</v>
      </c>
      <c r="L19" s="23" t="str">
        <f t="shared" si="2"/>
        <v/>
      </c>
      <c r="M19" s="14" t="s">
        <v>22</v>
      </c>
      <c r="N19" s="16"/>
      <c r="O19" s="15" t="str">
        <f>IF(N19=48,1,IF(N19&lt;&gt;48,"√"))</f>
        <v>√</v>
      </c>
      <c r="P19" s="23" t="str">
        <f t="shared" si="3"/>
        <v/>
      </c>
      <c r="Q19" s="3"/>
    </row>
    <row r="20" spans="1:17" ht="18" customHeight="1">
      <c r="A20" s="14" t="s">
        <v>15</v>
      </c>
      <c r="B20" s="16"/>
      <c r="C20" s="15" t="str">
        <f>IF(B20=-80,1,IF(B20&lt;&gt;-80,"√"))</f>
        <v>√</v>
      </c>
      <c r="D20" s="23" t="str">
        <f t="shared" si="0"/>
        <v/>
      </c>
      <c r="E20" s="14" t="s">
        <v>42</v>
      </c>
      <c r="F20" s="16"/>
      <c r="G20" s="15" t="str">
        <f>IF(F20=-9,1,IF(F20&lt;&gt;-9,"√"))</f>
        <v>√</v>
      </c>
      <c r="H20" s="23" t="str">
        <f t="shared" si="1"/>
        <v/>
      </c>
      <c r="I20" s="14" t="s">
        <v>68</v>
      </c>
      <c r="J20" s="16"/>
      <c r="K20" s="7" t="str">
        <f>IF(J20=-48,1,IF(J20&lt;&gt;-48,"√"))</f>
        <v>√</v>
      </c>
      <c r="L20" s="23" t="str">
        <f t="shared" si="2"/>
        <v/>
      </c>
      <c r="M20" s="14" t="s">
        <v>23</v>
      </c>
      <c r="N20" s="16"/>
      <c r="O20" s="15" t="str">
        <f>IF(N20=-40,1,IF(N20&lt;&gt;-40,"√"))</f>
        <v>√</v>
      </c>
      <c r="P20" s="23" t="str">
        <f t="shared" si="3"/>
        <v/>
      </c>
      <c r="Q20" s="3"/>
    </row>
    <row r="21" spans="1:17" ht="18" customHeight="1">
      <c r="A21" s="14" t="s">
        <v>16</v>
      </c>
      <c r="B21" s="16"/>
      <c r="C21" s="15" t="str">
        <f>IF(B21=12,1,IF(B21&lt;&gt;12,"√"))</f>
        <v>√</v>
      </c>
      <c r="D21" s="23" t="str">
        <f t="shared" si="0"/>
        <v/>
      </c>
      <c r="E21" s="14" t="s">
        <v>43</v>
      </c>
      <c r="F21" s="16"/>
      <c r="G21" s="15" t="str">
        <f>IF(F21=-60,1,IF(F21&lt;&gt;-60,"√"))</f>
        <v>√</v>
      </c>
      <c r="H21" s="23" t="str">
        <f t="shared" si="1"/>
        <v/>
      </c>
      <c r="I21" s="14" t="s">
        <v>69</v>
      </c>
      <c r="J21" s="16"/>
      <c r="K21" s="7" t="str">
        <f>IF(J21=7,1,IF(J21&lt;&gt;7,"√"))</f>
        <v>√</v>
      </c>
      <c r="L21" s="23" t="str">
        <f t="shared" si="2"/>
        <v/>
      </c>
      <c r="M21" s="14" t="s">
        <v>24</v>
      </c>
      <c r="N21" s="16"/>
      <c r="O21" s="15" t="str">
        <f>IF(N21=63,1,IF(N21&lt;&gt;63,"√"))</f>
        <v>√</v>
      </c>
      <c r="P21" s="23" t="str">
        <f t="shared" si="3"/>
        <v/>
      </c>
      <c r="Q21" s="3"/>
    </row>
    <row r="22" spans="1:17" ht="18" customHeight="1">
      <c r="A22" s="14" t="s">
        <v>17</v>
      </c>
      <c r="B22" s="16"/>
      <c r="C22" s="15" t="str">
        <f>IF(B22=10,1,IF(B22&lt;&gt;10,"√"))</f>
        <v>√</v>
      </c>
      <c r="D22" s="23" t="str">
        <f t="shared" si="0"/>
        <v/>
      </c>
      <c r="E22" s="14" t="s">
        <v>44</v>
      </c>
      <c r="F22" s="16"/>
      <c r="G22" s="15" t="str">
        <f>IF(F22=3,1,IF(F22&lt;&gt;3,"√"))</f>
        <v>√</v>
      </c>
      <c r="H22" s="23" t="str">
        <f t="shared" si="1"/>
        <v/>
      </c>
      <c r="I22" s="14" t="s">
        <v>70</v>
      </c>
      <c r="J22" s="16"/>
      <c r="K22" s="7" t="str">
        <f>IF(J22=-4,1,IF(J22&lt;&gt;-4,"√"))</f>
        <v>√</v>
      </c>
      <c r="L22" s="23" t="str">
        <f t="shared" si="2"/>
        <v/>
      </c>
      <c r="M22" s="18" t="s">
        <v>49</v>
      </c>
      <c r="N22" s="16"/>
      <c r="O22" s="15" t="str">
        <f>IF(N22=-20,1,IF(N22&lt;&gt;-20,"√"))</f>
        <v>√</v>
      </c>
      <c r="P22" s="23" t="str">
        <f t="shared" si="3"/>
        <v/>
      </c>
      <c r="Q22" s="3"/>
    </row>
    <row r="23" spans="1:17" ht="18" customHeight="1">
      <c r="A23" s="14" t="s">
        <v>18</v>
      </c>
      <c r="B23" s="16"/>
      <c r="C23" s="15" t="str">
        <f>IF(B23=-9,1,IF(B23&lt;&gt;-9,"√"))</f>
        <v>√</v>
      </c>
      <c r="D23" s="23" t="str">
        <f t="shared" si="0"/>
        <v/>
      </c>
      <c r="E23" s="14" t="s">
        <v>45</v>
      </c>
      <c r="F23" s="16"/>
      <c r="G23" s="15" t="str">
        <f>IF(F23=6,1,IF(F23&lt;&gt;6,"√"))</f>
        <v>√</v>
      </c>
      <c r="H23" s="23" t="str">
        <f t="shared" si="1"/>
        <v/>
      </c>
      <c r="I23" s="14" t="s">
        <v>71</v>
      </c>
      <c r="J23" s="16"/>
      <c r="K23" s="7">
        <f>IF(J23=0,1,IF(J23&lt;&gt;0,"√"))</f>
        <v>1</v>
      </c>
      <c r="L23" s="23" t="str">
        <f t="shared" si="2"/>
        <v/>
      </c>
      <c r="M23" s="14" t="s">
        <v>50</v>
      </c>
      <c r="N23" s="16"/>
      <c r="O23" s="15" t="str">
        <f>IF(N23=-8,1,IF(N23&lt;&gt;-8,"√"))</f>
        <v>√</v>
      </c>
      <c r="P23" s="23" t="str">
        <f t="shared" si="3"/>
        <v/>
      </c>
      <c r="Q23" s="3"/>
    </row>
    <row r="24" spans="1:17" ht="18" customHeight="1">
      <c r="A24" s="14" t="s">
        <v>19</v>
      </c>
      <c r="B24" s="16"/>
      <c r="C24" s="15" t="str">
        <f>IF(B24=-48,1,IF(B24&lt;&gt;-48,"√"))</f>
        <v>√</v>
      </c>
      <c r="D24" s="23" t="str">
        <f t="shared" si="0"/>
        <v/>
      </c>
      <c r="E24" s="14" t="s">
        <v>46</v>
      </c>
      <c r="F24" s="16"/>
      <c r="G24" s="15" t="str">
        <f>IF(F24=-12,1,IF(F24&lt;&gt;-12,"√"))</f>
        <v>√</v>
      </c>
      <c r="H24" s="23" t="str">
        <f t="shared" si="1"/>
        <v/>
      </c>
      <c r="I24" s="14" t="s">
        <v>72</v>
      </c>
      <c r="J24" s="16"/>
      <c r="K24" s="7" t="str">
        <f>IF(J24=6,1,IF(J24&lt;&gt;6,"√"))</f>
        <v>√</v>
      </c>
      <c r="L24" s="23" t="str">
        <f t="shared" si="2"/>
        <v/>
      </c>
      <c r="M24" s="14" t="s">
        <v>51</v>
      </c>
      <c r="N24" s="16"/>
      <c r="O24" s="15" t="str">
        <f>IF(N24=14,1,IF(N24&lt;&gt;14,"√"))</f>
        <v>√</v>
      </c>
      <c r="P24" s="23" t="str">
        <f t="shared" si="3"/>
        <v/>
      </c>
      <c r="Q24" s="3"/>
    </row>
    <row r="25" spans="1:17" ht="18" customHeight="1">
      <c r="A25" s="14" t="s">
        <v>20</v>
      </c>
      <c r="B25" s="16"/>
      <c r="C25" s="15" t="str">
        <f>IF(B25=-20,1,IF(B25&lt;&gt;-20,"√"))</f>
        <v>√</v>
      </c>
      <c r="D25" s="23" t="str">
        <f t="shared" si="0"/>
        <v/>
      </c>
      <c r="E25" s="14" t="s">
        <v>47</v>
      </c>
      <c r="F25" s="16"/>
      <c r="G25" s="15" t="str">
        <f>IF(F25=8,1,IF(F25&lt;&gt;8,"√"))</f>
        <v>√</v>
      </c>
      <c r="H25" s="23" t="str">
        <f t="shared" si="1"/>
        <v/>
      </c>
      <c r="I25" s="14" t="s">
        <v>73</v>
      </c>
      <c r="J25" s="16"/>
      <c r="K25" s="7" t="str">
        <f>IF(J25=-5,1,IF(J25&lt;&gt;-5,"√"))</f>
        <v>√</v>
      </c>
      <c r="L25" s="23" t="str">
        <f t="shared" si="2"/>
        <v/>
      </c>
      <c r="M25" s="14" t="s">
        <v>75</v>
      </c>
      <c r="N25" s="16"/>
      <c r="O25" s="7" t="str">
        <f>IF(N25=2,1,IF(N25&lt;&gt;2,"√"))</f>
        <v>√</v>
      </c>
      <c r="P25" s="23" t="str">
        <f t="shared" si="3"/>
        <v/>
      </c>
      <c r="Q25" s="3"/>
    </row>
    <row r="26" spans="1:17" ht="18" customHeight="1">
      <c r="A26" s="14" t="s">
        <v>21</v>
      </c>
      <c r="B26" s="16"/>
      <c r="C26" s="15" t="str">
        <f>IF(B26=-7,1,IF(B26&lt;&gt;-7,"√"))</f>
        <v>√</v>
      </c>
      <c r="D26" s="23" t="str">
        <f t="shared" si="0"/>
        <v/>
      </c>
      <c r="E26" s="14" t="s">
        <v>48</v>
      </c>
      <c r="F26" s="16"/>
      <c r="G26" s="15" t="str">
        <f>IF(F26=-36,1,IF(F26&lt;&gt;-36,"√"))</f>
        <v>√</v>
      </c>
      <c r="H26" s="23" t="str">
        <f t="shared" si="1"/>
        <v/>
      </c>
      <c r="I26" s="14" t="s">
        <v>74</v>
      </c>
      <c r="J26" s="16"/>
      <c r="K26" s="7" t="str">
        <f>IF(J26=-8,1,IF(J26&lt;&gt;-8,"√"))</f>
        <v>√</v>
      </c>
      <c r="L26" s="23" t="str">
        <f t="shared" si="2"/>
        <v/>
      </c>
      <c r="M26" s="14" t="s">
        <v>76</v>
      </c>
      <c r="N26" s="16"/>
      <c r="O26" s="7" t="str">
        <f>IF(N26=-20,1,IF(N26&lt;&gt;-20,"√"))</f>
        <v>√</v>
      </c>
      <c r="P26" s="23" t="str">
        <f t="shared" si="3"/>
        <v/>
      </c>
      <c r="Q26" s="3"/>
    </row>
    <row r="27" spans="1:17" ht="15.95" hidden="1" customHeight="1">
      <c r="A27" s="8"/>
      <c r="B27" s="9">
        <f>COUNTBLANK(B7:B26)</f>
        <v>20</v>
      </c>
      <c r="C27" s="7">
        <f>SUM(C7:C26)</f>
        <v>0</v>
      </c>
      <c r="D27" s="7"/>
      <c r="E27" s="8"/>
      <c r="F27" s="9">
        <f>COUNTBLANK(F7:F26)</f>
        <v>20</v>
      </c>
      <c r="G27" s="7">
        <f>SUM(G7:G26)</f>
        <v>0</v>
      </c>
      <c r="H27" s="7"/>
      <c r="I27" s="8"/>
      <c r="J27" s="9">
        <f>COUNTBLANK(J7:J26)</f>
        <v>20</v>
      </c>
      <c r="K27" s="7">
        <f>SUM(K7:K26)</f>
        <v>2</v>
      </c>
      <c r="L27" s="7"/>
      <c r="N27" s="9">
        <f>COUNTBLANK(N7:N26)</f>
        <v>20</v>
      </c>
      <c r="O27" s="7">
        <f>SUM(O7:O26)</f>
        <v>0</v>
      </c>
      <c r="P27" s="3"/>
      <c r="Q27" s="3"/>
    </row>
    <row r="28" spans="1:17" ht="15.95" customHeight="1">
      <c r="A28" s="8"/>
      <c r="B28" s="9"/>
      <c r="C28" s="7"/>
      <c r="D28" s="7"/>
      <c r="E28" s="8"/>
      <c r="F28" s="7"/>
      <c r="G28" s="7"/>
      <c r="H28" s="7"/>
      <c r="I28" s="8"/>
      <c r="J28" s="7"/>
      <c r="K28" s="7"/>
      <c r="L28" s="7"/>
      <c r="N28" s="25"/>
      <c r="O28" s="3"/>
      <c r="P28" s="3"/>
      <c r="Q28" s="3"/>
    </row>
    <row r="29" spans="1:17" ht="14.25" hidden="1">
      <c r="A29" s="4"/>
      <c r="B29" s="19"/>
      <c r="C29" s="20"/>
      <c r="D29" s="26"/>
      <c r="E29" s="27"/>
      <c r="F29" s="28"/>
      <c r="G29" s="24"/>
      <c r="H29" s="24"/>
      <c r="I29" s="29"/>
      <c r="J29" s="3"/>
      <c r="M29" s="4"/>
      <c r="N29" s="8">
        <f>B27+F27+J27+N27</f>
        <v>80</v>
      </c>
      <c r="O29" s="7">
        <f>C27+G27+K27+O27</f>
        <v>2</v>
      </c>
      <c r="P29" s="3"/>
      <c r="Q29" s="3"/>
    </row>
    <row r="30" spans="1:17" ht="18" customHeight="1">
      <c r="F30" s="20"/>
    </row>
    <row r="32" spans="1:17" ht="20.100000000000001" customHeight="1"/>
  </sheetData>
  <sheetProtection password="C40A" sheet="1" objects="1" scenarios="1" selectLockedCells="1"/>
  <mergeCells count="2">
    <mergeCell ref="B1:E1"/>
    <mergeCell ref="I1:J1"/>
  </mergeCells>
  <phoneticPr fontId="0" type="noConversion"/>
  <pageMargins left="0.5" right="0.5" top="0.5" bottom="0.5" header="0" footer="0"/>
  <pageSetup scale="113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8A</dc:title>
  <dc:subject>Mult. Integers</dc:subject>
  <dc:creator>Gerald Casper</dc:creator>
  <cp:lastModifiedBy>Gerald Casper</cp:lastModifiedBy>
  <cp:lastPrinted>2007-10-03T16:15:28Z</cp:lastPrinted>
  <dcterms:created xsi:type="dcterms:W3CDTF">1999-11-30T18:46:32Z</dcterms:created>
  <dcterms:modified xsi:type="dcterms:W3CDTF">2014-10-17T22:48:41Z</dcterms:modified>
</cp:coreProperties>
</file>